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65401" windowWidth="11355" windowHeight="5730" activeTab="0"/>
  </bookViews>
  <sheets>
    <sheet name="Sheet1" sheetId="1" r:id="rId1"/>
  </sheets>
  <definedNames>
    <definedName name="_xlnm.Print_Area" localSheetId="0">'Sheet1'!$A$1:$T$198</definedName>
  </definedNames>
  <calcPr fullCalcOnLoad="1"/>
</workbook>
</file>

<file path=xl/sharedStrings.xml><?xml version="1.0" encoding="utf-8"?>
<sst xmlns="http://schemas.openxmlformats.org/spreadsheetml/2006/main" count="117" uniqueCount="26">
  <si>
    <t>The University of Michigan - Ann Arbor</t>
  </si>
  <si>
    <t>Minorities</t>
  </si>
  <si>
    <t>Level</t>
  </si>
  <si>
    <t>Year</t>
  </si>
  <si>
    <t>Total US &amp; PR</t>
  </si>
  <si>
    <t>Total Minorities</t>
  </si>
  <si>
    <t>Black</t>
  </si>
  <si>
    <t>Asian</t>
  </si>
  <si>
    <t>American Indian</t>
  </si>
  <si>
    <t>Hispanic</t>
  </si>
  <si>
    <t>White</t>
  </si>
  <si>
    <t>Unknown</t>
  </si>
  <si>
    <t>Number</t>
  </si>
  <si>
    <t>%</t>
  </si>
  <si>
    <t>Total</t>
  </si>
  <si>
    <t>Undergraduate</t>
  </si>
  <si>
    <t>Graduate</t>
  </si>
  <si>
    <t>Graduate-</t>
  </si>
  <si>
    <t>Professional</t>
  </si>
  <si>
    <t>and Non-</t>
  </si>
  <si>
    <t>Rackham</t>
  </si>
  <si>
    <r>
      <t>Enrollment in Degree Credit Programs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by Ethnicity</t>
    </r>
  </si>
  <si>
    <r>
      <t>Rackham</t>
    </r>
    <r>
      <rPr>
        <vertAlign val="superscript"/>
        <sz val="12"/>
        <rFont val="Arial"/>
        <family val="2"/>
      </rPr>
      <t>2</t>
    </r>
  </si>
  <si>
    <r>
      <t>Enrollment of Females in Degree Credit Programs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by Ethnicity</t>
    </r>
  </si>
  <si>
    <r>
      <t>Enrollment of Males in Degree Credit Programs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by Ethnicity</t>
    </r>
  </si>
  <si>
    <t>Fall 1993 - Fall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</si>
</sst>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%"/>
    <numFmt numFmtId="165" formatCode="0.0%"/>
  </numFmts>
  <fonts count="7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1" xfId="0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 applyProtection="1">
      <alignment/>
      <protection locked="0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 applyProtection="1">
      <alignment horizontal="centerContinuous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zoomScale="75" zoomScaleNormal="75" workbookViewId="0" topLeftCell="A1">
      <selection activeCell="V1" sqref="V1"/>
    </sheetView>
  </sheetViews>
  <sheetFormatPr defaultColWidth="8.796875" defaultRowHeight="15"/>
  <cols>
    <col min="1" max="1" width="15.8984375" style="2" customWidth="1"/>
    <col min="2" max="2" width="6.8984375" style="2" customWidth="1"/>
    <col min="3" max="4" width="8.8984375" style="2" customWidth="1"/>
    <col min="5" max="5" width="3.8984375" style="2" customWidth="1"/>
    <col min="6" max="15" width="8.8984375" style="2" customWidth="1"/>
    <col min="16" max="16" width="3.8984375" style="2" customWidth="1"/>
    <col min="17" max="20" width="8.8984375" style="2" customWidth="1"/>
    <col min="21" max="16384" width="11" style="2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customHeight="1" thickBot="1">
      <c r="A3" s="3" t="s">
        <v>25</v>
      </c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6:16" ht="15.75" customHeight="1">
      <c r="F4" s="4" t="s">
        <v>1</v>
      </c>
      <c r="G4" s="4"/>
      <c r="H4" s="4"/>
      <c r="I4" s="4"/>
      <c r="J4" s="4"/>
      <c r="K4" s="4"/>
      <c r="L4" s="4"/>
      <c r="M4" s="4"/>
      <c r="N4" s="4"/>
      <c r="O4" s="4"/>
      <c r="P4" s="5"/>
    </row>
    <row r="5" spans="6:16" ht="15"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20" ht="15">
      <c r="A6" s="6" t="s">
        <v>2</v>
      </c>
      <c r="B6" s="6" t="s">
        <v>3</v>
      </c>
      <c r="C6" s="7" t="s">
        <v>4</v>
      </c>
      <c r="D6" s="7"/>
      <c r="E6" s="8"/>
      <c r="F6" s="4" t="s">
        <v>5</v>
      </c>
      <c r="G6" s="4"/>
      <c r="H6" s="4" t="s">
        <v>6</v>
      </c>
      <c r="I6" s="4"/>
      <c r="J6" s="4" t="s">
        <v>7</v>
      </c>
      <c r="K6" s="4"/>
      <c r="L6" s="4" t="s">
        <v>8</v>
      </c>
      <c r="M6" s="4"/>
      <c r="N6" s="4" t="s">
        <v>9</v>
      </c>
      <c r="O6" s="4"/>
      <c r="P6" s="8"/>
      <c r="Q6" s="7" t="s">
        <v>10</v>
      </c>
      <c r="R6" s="7"/>
      <c r="S6" s="7" t="s">
        <v>11</v>
      </c>
      <c r="T6" s="7"/>
    </row>
    <row r="7" spans="1:20" ht="15">
      <c r="A7" s="9"/>
      <c r="B7" s="9"/>
      <c r="C7" s="7"/>
      <c r="D7" s="7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8"/>
      <c r="Q7" s="7"/>
      <c r="R7" s="7"/>
      <c r="S7" s="7"/>
      <c r="T7" s="7"/>
    </row>
    <row r="8" spans="3:20" ht="15">
      <c r="C8" s="10" t="s">
        <v>12</v>
      </c>
      <c r="D8" s="10" t="s">
        <v>13</v>
      </c>
      <c r="E8" s="11"/>
      <c r="F8" s="12" t="s">
        <v>12</v>
      </c>
      <c r="G8" s="12" t="s">
        <v>13</v>
      </c>
      <c r="H8" s="12" t="s">
        <v>12</v>
      </c>
      <c r="I8" s="12" t="s">
        <v>13</v>
      </c>
      <c r="J8" s="12" t="s">
        <v>12</v>
      </c>
      <c r="K8" s="12" t="s">
        <v>13</v>
      </c>
      <c r="L8" s="12" t="s">
        <v>12</v>
      </c>
      <c r="M8" s="12" t="s">
        <v>13</v>
      </c>
      <c r="N8" s="12" t="s">
        <v>12</v>
      </c>
      <c r="O8" s="12" t="s">
        <v>13</v>
      </c>
      <c r="P8" s="11"/>
      <c r="Q8" s="10" t="s">
        <v>12</v>
      </c>
      <c r="R8" s="10" t="s">
        <v>13</v>
      </c>
      <c r="S8" s="10" t="s">
        <v>12</v>
      </c>
      <c r="T8" s="10" t="s">
        <v>13</v>
      </c>
    </row>
    <row r="9" spans="6:15" ht="15"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20" ht="15">
      <c r="A10" s="2" t="s">
        <v>14</v>
      </c>
      <c r="B10" s="2">
        <v>2002</v>
      </c>
      <c r="C10" s="2">
        <f aca="true" t="shared" si="0" ref="C10:C22">SUM(C25+C39+C53)</f>
        <v>33440</v>
      </c>
      <c r="D10" s="14">
        <f>SUM(C10/C10)</f>
        <v>1</v>
      </c>
      <c r="F10" s="13">
        <f aca="true" t="shared" si="1" ref="F10:F22">SUM(F25+F39+F53)</f>
        <v>8855</v>
      </c>
      <c r="G10" s="15">
        <f>SUM(F10/C10)</f>
        <v>0.26480263157894735</v>
      </c>
      <c r="H10" s="13">
        <f>SUM(H25+H39+H53)</f>
        <v>2725</v>
      </c>
      <c r="I10" s="15">
        <f>SUM(H10/C10)</f>
        <v>0.08148923444976076</v>
      </c>
      <c r="J10" s="13">
        <f>SUM(J25+J39+J53)</f>
        <v>4300</v>
      </c>
      <c r="K10" s="15">
        <f>SUM(J10/C10)</f>
        <v>0.12858851674641147</v>
      </c>
      <c r="L10" s="13">
        <f>SUM(L25+L39+L53)</f>
        <v>257</v>
      </c>
      <c r="M10" s="15">
        <f>SUM(L10/C10)</f>
        <v>0.007685406698564593</v>
      </c>
      <c r="N10" s="13">
        <f>SUM(N25+N39+N53)</f>
        <v>1573</v>
      </c>
      <c r="O10" s="15">
        <f>SUM(N10/C10)</f>
        <v>0.04703947368421053</v>
      </c>
      <c r="Q10" s="13">
        <f>SUM(Q25+Q39+Q53)</f>
        <v>22679</v>
      </c>
      <c r="R10" s="14">
        <f>SUM(Q10/C10)</f>
        <v>0.6781997607655502</v>
      </c>
      <c r="S10" s="13">
        <f>SUM(S25+S39+S53)</f>
        <v>1906</v>
      </c>
      <c r="T10" s="14">
        <f>SUM(S10/C10)</f>
        <v>0.056997607655502394</v>
      </c>
    </row>
    <row r="11" spans="2:20" ht="15">
      <c r="B11" s="2">
        <v>2001</v>
      </c>
      <c r="C11" s="2">
        <f t="shared" si="0"/>
        <v>33205</v>
      </c>
      <c r="D11" s="14">
        <f>SUM(C11/C11)</f>
        <v>1</v>
      </c>
      <c r="F11" s="13">
        <f t="shared" si="1"/>
        <v>8519</v>
      </c>
      <c r="G11" s="15">
        <f>SUM(F11/C11)</f>
        <v>0.25655774732720976</v>
      </c>
      <c r="H11" s="13">
        <f>SUM(H26+H40+H54)</f>
        <v>2616</v>
      </c>
      <c r="I11" s="15">
        <f>SUM(H11/C11)</f>
        <v>0.07878331576569794</v>
      </c>
      <c r="J11" s="13">
        <f>SUM(J26+J40+J54)</f>
        <v>4208</v>
      </c>
      <c r="K11" s="15">
        <f>SUM(J11/C11)</f>
        <v>0.12672790242433368</v>
      </c>
      <c r="L11" s="13">
        <f>SUM(L26+L40+L54)</f>
        <v>225</v>
      </c>
      <c r="M11" s="15">
        <f>SUM(L11/C11)</f>
        <v>0.006776087938563469</v>
      </c>
      <c r="N11" s="13">
        <f>SUM(N26+N40+N54)</f>
        <v>1470</v>
      </c>
      <c r="O11" s="15">
        <f>SUM(N11/C11)</f>
        <v>0.04427044119861467</v>
      </c>
      <c r="Q11" s="13">
        <f>SUM(Q26+Q40+Q54)</f>
        <v>22380</v>
      </c>
      <c r="R11" s="14">
        <f>SUM(Q11/C11)</f>
        <v>0.6739948802891131</v>
      </c>
      <c r="S11" s="13">
        <f>SUM(S26+S40+S54)</f>
        <v>2306</v>
      </c>
      <c r="T11" s="14">
        <f>SUM(S11/C11)</f>
        <v>0.06944737238367715</v>
      </c>
    </row>
    <row r="12" spans="2:20" ht="15">
      <c r="B12" s="2">
        <v>2000</v>
      </c>
      <c r="C12" s="2">
        <f t="shared" si="0"/>
        <v>32838</v>
      </c>
      <c r="D12" s="14">
        <f>SUM(C12/C12)</f>
        <v>1</v>
      </c>
      <c r="F12" s="13">
        <f t="shared" si="1"/>
        <v>8226</v>
      </c>
      <c r="G12" s="15">
        <f>SUM(F12/C12)</f>
        <v>0.25050246665448567</v>
      </c>
      <c r="H12" s="13">
        <f>SUM(H27+H41+H55)</f>
        <v>2594</v>
      </c>
      <c r="I12" s="15">
        <f>SUM(H12/C12)</f>
        <v>0.07899384859004811</v>
      </c>
      <c r="J12" s="13">
        <f>SUM(J27+J41+J55)</f>
        <v>4010</v>
      </c>
      <c r="K12" s="15">
        <f>SUM(J12/C12)</f>
        <v>0.12211462330227175</v>
      </c>
      <c r="L12" s="13">
        <f>SUM(L27+L41+L55)</f>
        <v>214</v>
      </c>
      <c r="M12" s="15">
        <f>SUM(L12/C12)</f>
        <v>0.006516840246056398</v>
      </c>
      <c r="N12" s="13">
        <f>SUM(N27+N41+N55)</f>
        <v>1408</v>
      </c>
      <c r="O12" s="15">
        <f>SUM(N12/C12)</f>
        <v>0.042877154516109385</v>
      </c>
      <c r="Q12" s="13">
        <f>SUM(Q27+Q41+Q55)</f>
        <v>22099</v>
      </c>
      <c r="R12" s="14">
        <f>SUM(Q12/C12)</f>
        <v>0.672970339241123</v>
      </c>
      <c r="S12" s="13">
        <f>SUM(S27+S41+S55)</f>
        <v>2513</v>
      </c>
      <c r="T12" s="14">
        <f>SUM(S12/C12)</f>
        <v>0.07652719410439125</v>
      </c>
    </row>
    <row r="13" spans="2:20" ht="15">
      <c r="B13" s="2">
        <v>1999</v>
      </c>
      <c r="C13" s="2">
        <f t="shared" si="0"/>
        <v>32940</v>
      </c>
      <c r="D13" s="14">
        <f>SUM(C13/C13)</f>
        <v>1</v>
      </c>
      <c r="F13" s="13">
        <f t="shared" si="1"/>
        <v>8203</v>
      </c>
      <c r="G13" s="15">
        <f>SUM(F13/C13)</f>
        <v>0.24902853673345476</v>
      </c>
      <c r="H13" s="13">
        <f>SUM(H28+H42+H56)</f>
        <v>2669</v>
      </c>
      <c r="I13" s="15">
        <f>SUM(H13/C13)</f>
        <v>0.0810261080752884</v>
      </c>
      <c r="J13" s="13">
        <f>SUM(J28+J42+J56)</f>
        <v>3921</v>
      </c>
      <c r="K13" s="15">
        <f>SUM(J13/C13)</f>
        <v>0.11903460837887067</v>
      </c>
      <c r="L13" s="13">
        <f>SUM(L28+L42+L56)</f>
        <v>213</v>
      </c>
      <c r="M13" s="15">
        <f>SUM(L13/C13)</f>
        <v>0.006466302367941712</v>
      </c>
      <c r="N13" s="13">
        <f>SUM(N28+N42+N56)</f>
        <v>1400</v>
      </c>
      <c r="O13" s="15">
        <f>SUM(N13/C13)</f>
        <v>0.042501517911353974</v>
      </c>
      <c r="Q13" s="13">
        <f>SUM(Q28+Q42+Q56)</f>
        <v>22497</v>
      </c>
      <c r="R13" s="14">
        <f>SUM(Q13/C13)</f>
        <v>0.6829690346083789</v>
      </c>
      <c r="S13" s="13">
        <f>SUM(S28+S42+S56)</f>
        <v>2240</v>
      </c>
      <c r="T13" s="14">
        <f>SUM(S13/C13)</f>
        <v>0.06800242865816636</v>
      </c>
    </row>
    <row r="14" spans="2:20" ht="15">
      <c r="B14" s="2">
        <v>1998</v>
      </c>
      <c r="C14" s="2">
        <f t="shared" si="0"/>
        <v>32642</v>
      </c>
      <c r="D14" s="14">
        <f>SUM(C14/C14)</f>
        <v>1</v>
      </c>
      <c r="F14" s="13">
        <f t="shared" si="1"/>
        <v>8243</v>
      </c>
      <c r="G14" s="15">
        <f>SUM(F14/C14)</f>
        <v>0.2525274186630721</v>
      </c>
      <c r="H14" s="13">
        <f aca="true" t="shared" si="2" ref="H14:H22">SUM(H80+H146)</f>
        <v>2771</v>
      </c>
      <c r="I14" s="15">
        <f>SUM(H14/C14)</f>
        <v>0.08489063170148888</v>
      </c>
      <c r="J14" s="13">
        <f aca="true" t="shared" si="3" ref="J14:J22">SUM(J80+J146)</f>
        <v>3811</v>
      </c>
      <c r="K14" s="15">
        <f>SUM(J14/C14)</f>
        <v>0.11675142454506464</v>
      </c>
      <c r="L14" s="13">
        <f aca="true" t="shared" si="4" ref="L14:L22">SUM(L80+L146)</f>
        <v>227</v>
      </c>
      <c r="M14" s="15">
        <f>SUM(L14/C14)</f>
        <v>0.006954230745665094</v>
      </c>
      <c r="N14" s="13">
        <f aca="true" t="shared" si="5" ref="N14:N22">SUM(N80+N146)</f>
        <v>1434</v>
      </c>
      <c r="O14" s="15">
        <f>SUM(N14/C14)</f>
        <v>0.0439311316708535</v>
      </c>
      <c r="Q14" s="2">
        <f aca="true" t="shared" si="6" ref="Q14:Q22">SUM(Q80+Q146)</f>
        <v>22406</v>
      </c>
      <c r="R14" s="14">
        <f>SUM(Q14/C14)</f>
        <v>0.6864162735126524</v>
      </c>
      <c r="S14" s="2">
        <f aca="true" t="shared" si="7" ref="S14:S22">SUM(S80+S146)</f>
        <v>1993</v>
      </c>
      <c r="T14" s="14">
        <f>SUM(S14/C14)</f>
        <v>0.06105630782427547</v>
      </c>
    </row>
    <row r="15" spans="2:20" ht="15">
      <c r="B15" s="2">
        <v>1997</v>
      </c>
      <c r="C15" s="2">
        <f t="shared" si="0"/>
        <v>32754</v>
      </c>
      <c r="D15" s="14">
        <f aca="true" t="shared" si="8" ref="D15:D22">SUM(C15/C15)</f>
        <v>1</v>
      </c>
      <c r="F15" s="13">
        <f t="shared" si="1"/>
        <v>8314</v>
      </c>
      <c r="G15" s="15">
        <f aca="true" t="shared" si="9" ref="G15:G22">SUM(F15/C15)</f>
        <v>0.2538315930878671</v>
      </c>
      <c r="H15" s="13">
        <f t="shared" si="2"/>
        <v>2824</v>
      </c>
      <c r="I15" s="15">
        <f aca="true" t="shared" si="10" ref="I15:I22">SUM(H15/C15)</f>
        <v>0.08621847713256396</v>
      </c>
      <c r="J15" s="13">
        <f t="shared" si="3"/>
        <v>3790</v>
      </c>
      <c r="K15" s="15">
        <f aca="true" t="shared" si="11" ref="K15:K22">SUM(J15/C15)</f>
        <v>0.11571105819136594</v>
      </c>
      <c r="L15" s="13">
        <f t="shared" si="4"/>
        <v>227</v>
      </c>
      <c r="M15" s="15">
        <f aca="true" t="shared" si="12" ref="M15:M22">SUM(L15/C15)</f>
        <v>0.006930451242596324</v>
      </c>
      <c r="N15" s="13">
        <f t="shared" si="5"/>
        <v>1473</v>
      </c>
      <c r="O15" s="15">
        <f aca="true" t="shared" si="13" ref="O15:O22">SUM(N15/C15)</f>
        <v>0.044971606521340905</v>
      </c>
      <c r="Q15" s="2">
        <f t="shared" si="6"/>
        <v>22761</v>
      </c>
      <c r="R15" s="14">
        <f aca="true" t="shared" si="14" ref="R15:R22">SUM(Q15/C15)</f>
        <v>0.6949074922146913</v>
      </c>
      <c r="S15" s="2">
        <f t="shared" si="7"/>
        <v>1679</v>
      </c>
      <c r="T15" s="14">
        <f aca="true" t="shared" si="15" ref="T15:T22">SUM(S15/C15)</f>
        <v>0.05126091469744153</v>
      </c>
    </row>
    <row r="16" spans="2:20" ht="15">
      <c r="B16" s="2">
        <v>1996</v>
      </c>
      <c r="C16" s="2">
        <f t="shared" si="0"/>
        <v>32361</v>
      </c>
      <c r="D16" s="14">
        <f t="shared" si="8"/>
        <v>1</v>
      </c>
      <c r="F16" s="13">
        <f t="shared" si="1"/>
        <v>8209</v>
      </c>
      <c r="G16" s="15">
        <f t="shared" si="9"/>
        <v>0.2536695404962764</v>
      </c>
      <c r="H16" s="13">
        <f t="shared" si="2"/>
        <v>2870</v>
      </c>
      <c r="I16" s="15">
        <f t="shared" si="10"/>
        <v>0.08868699978369024</v>
      </c>
      <c r="J16" s="13">
        <f t="shared" si="3"/>
        <v>3642</v>
      </c>
      <c r="K16" s="15">
        <f t="shared" si="11"/>
        <v>0.11254287568369334</v>
      </c>
      <c r="L16" s="13">
        <f t="shared" si="4"/>
        <v>226</v>
      </c>
      <c r="M16" s="15">
        <f t="shared" si="12"/>
        <v>0.006983714965544946</v>
      </c>
      <c r="N16" s="13">
        <f t="shared" si="5"/>
        <v>1471</v>
      </c>
      <c r="O16" s="15">
        <f t="shared" si="13"/>
        <v>0.04545595006334786</v>
      </c>
      <c r="Q16" s="2">
        <f t="shared" si="6"/>
        <v>22826</v>
      </c>
      <c r="R16" s="14">
        <f t="shared" si="14"/>
        <v>0.7053552115200395</v>
      </c>
      <c r="S16" s="2">
        <f t="shared" si="7"/>
        <v>1326</v>
      </c>
      <c r="T16" s="14">
        <f t="shared" si="15"/>
        <v>0.040975247983684064</v>
      </c>
    </row>
    <row r="17" spans="2:20" ht="15">
      <c r="B17" s="2">
        <v>1995</v>
      </c>
      <c r="C17" s="2">
        <f t="shared" si="0"/>
        <v>32690</v>
      </c>
      <c r="D17" s="14">
        <f t="shared" si="8"/>
        <v>1</v>
      </c>
      <c r="F17" s="13">
        <f t="shared" si="1"/>
        <v>8108</v>
      </c>
      <c r="G17" s="15">
        <f t="shared" si="9"/>
        <v>0.24802691954726216</v>
      </c>
      <c r="H17" s="13">
        <f t="shared" si="2"/>
        <v>2846</v>
      </c>
      <c r="I17" s="15">
        <f t="shared" si="10"/>
        <v>0.0870602630773937</v>
      </c>
      <c r="J17" s="13">
        <f t="shared" si="3"/>
        <v>3519</v>
      </c>
      <c r="K17" s="15">
        <f t="shared" si="11"/>
        <v>0.10764759865402264</v>
      </c>
      <c r="L17" s="13">
        <f t="shared" si="4"/>
        <v>245</v>
      </c>
      <c r="M17" s="15">
        <f t="shared" si="12"/>
        <v>0.007494646680942184</v>
      </c>
      <c r="N17" s="13">
        <f t="shared" si="5"/>
        <v>1498</v>
      </c>
      <c r="O17" s="15">
        <f t="shared" si="13"/>
        <v>0.04582441113490364</v>
      </c>
      <c r="Q17" s="2">
        <f t="shared" si="6"/>
        <v>23536</v>
      </c>
      <c r="R17" s="14">
        <f t="shared" si="14"/>
        <v>0.7199755276843072</v>
      </c>
      <c r="S17" s="2">
        <f t="shared" si="7"/>
        <v>1046</v>
      </c>
      <c r="T17" s="14">
        <f t="shared" si="15"/>
        <v>0.03199755276843071</v>
      </c>
    </row>
    <row r="18" spans="2:20" ht="15">
      <c r="B18" s="2">
        <v>1994</v>
      </c>
      <c r="C18" s="2">
        <f t="shared" si="0"/>
        <v>32810</v>
      </c>
      <c r="D18" s="14">
        <f t="shared" si="8"/>
        <v>1</v>
      </c>
      <c r="F18" s="13">
        <f t="shared" si="1"/>
        <v>7927</v>
      </c>
      <c r="G18" s="15">
        <f t="shared" si="9"/>
        <v>0.24160316976531546</v>
      </c>
      <c r="H18" s="13">
        <f t="shared" si="2"/>
        <v>2715</v>
      </c>
      <c r="I18" s="15">
        <f t="shared" si="10"/>
        <v>0.08274916184090217</v>
      </c>
      <c r="J18" s="13">
        <f t="shared" si="3"/>
        <v>3421</v>
      </c>
      <c r="K18" s="15">
        <f t="shared" si="11"/>
        <v>0.10426699177080158</v>
      </c>
      <c r="L18" s="13">
        <f t="shared" si="4"/>
        <v>258</v>
      </c>
      <c r="M18" s="15">
        <f t="shared" si="12"/>
        <v>0.007863456263334349</v>
      </c>
      <c r="N18" s="13">
        <f t="shared" si="5"/>
        <v>1533</v>
      </c>
      <c r="O18" s="15">
        <f t="shared" si="13"/>
        <v>0.04672355989027736</v>
      </c>
      <c r="Q18" s="2">
        <f t="shared" si="6"/>
        <v>23968</v>
      </c>
      <c r="R18" s="14">
        <v>0.73</v>
      </c>
      <c r="S18" s="2">
        <f t="shared" si="7"/>
        <v>915</v>
      </c>
      <c r="T18" s="14">
        <f t="shared" si="15"/>
        <v>0.027887839073453217</v>
      </c>
    </row>
    <row r="19" spans="2:20" ht="15">
      <c r="B19" s="2">
        <v>1993</v>
      </c>
      <c r="C19" s="2">
        <f t="shared" si="0"/>
        <v>33259</v>
      </c>
      <c r="D19" s="14">
        <f t="shared" si="8"/>
        <v>1</v>
      </c>
      <c r="F19" s="13">
        <f t="shared" si="1"/>
        <v>7578</v>
      </c>
      <c r="G19" s="15">
        <f t="shared" si="9"/>
        <v>0.22784810126582278</v>
      </c>
      <c r="H19" s="13">
        <f t="shared" si="2"/>
        <v>2706</v>
      </c>
      <c r="I19" s="15">
        <f t="shared" si="10"/>
        <v>0.0813614360022851</v>
      </c>
      <c r="J19" s="13">
        <f t="shared" si="3"/>
        <v>3126</v>
      </c>
      <c r="K19" s="15">
        <f t="shared" si="11"/>
        <v>0.09398959680086594</v>
      </c>
      <c r="L19" s="13">
        <f t="shared" si="4"/>
        <v>249</v>
      </c>
      <c r="M19" s="15">
        <f t="shared" si="12"/>
        <v>0.007486695330587209</v>
      </c>
      <c r="N19" s="13">
        <f t="shared" si="5"/>
        <v>1497</v>
      </c>
      <c r="O19" s="15">
        <f t="shared" si="13"/>
        <v>0.04501037313208455</v>
      </c>
      <c r="Q19" s="2">
        <f t="shared" si="6"/>
        <v>24737</v>
      </c>
      <c r="R19" s="14">
        <f t="shared" si="14"/>
        <v>0.7437686039868908</v>
      </c>
      <c r="S19" s="2">
        <f t="shared" si="7"/>
        <v>944</v>
      </c>
      <c r="T19" s="14">
        <f t="shared" si="15"/>
        <v>0.028383294747286448</v>
      </c>
    </row>
    <row r="20" spans="2:20" ht="15" hidden="1">
      <c r="B20" s="2">
        <v>1989</v>
      </c>
      <c r="C20" s="2">
        <f t="shared" si="0"/>
        <v>32900</v>
      </c>
      <c r="D20" s="14">
        <f t="shared" si="8"/>
        <v>1</v>
      </c>
      <c r="F20" s="13">
        <f t="shared" si="1"/>
        <v>5454</v>
      </c>
      <c r="G20" s="15">
        <f t="shared" si="9"/>
        <v>0.16577507598784194</v>
      </c>
      <c r="H20" s="13">
        <f t="shared" si="2"/>
        <v>2140</v>
      </c>
      <c r="I20" s="15">
        <f t="shared" si="10"/>
        <v>0.06504559270516717</v>
      </c>
      <c r="J20" s="13">
        <f t="shared" si="3"/>
        <v>2249</v>
      </c>
      <c r="K20" s="15">
        <f t="shared" si="11"/>
        <v>0.06835866261398177</v>
      </c>
      <c r="L20" s="13">
        <f t="shared" si="4"/>
        <v>138</v>
      </c>
      <c r="M20" s="15">
        <f t="shared" si="12"/>
        <v>0.004194528875379939</v>
      </c>
      <c r="N20" s="13">
        <f t="shared" si="5"/>
        <v>927</v>
      </c>
      <c r="O20" s="15">
        <f t="shared" si="13"/>
        <v>0.02817629179331307</v>
      </c>
      <c r="Q20" s="2">
        <f t="shared" si="6"/>
        <v>27074</v>
      </c>
      <c r="R20" s="14">
        <f t="shared" si="14"/>
        <v>0.822917933130699</v>
      </c>
      <c r="S20" s="2">
        <f t="shared" si="7"/>
        <v>372</v>
      </c>
      <c r="T20" s="14">
        <f t="shared" si="15"/>
        <v>0.011306990881458966</v>
      </c>
    </row>
    <row r="21" spans="2:20" ht="15" hidden="1">
      <c r="B21" s="2">
        <v>1988</v>
      </c>
      <c r="C21" s="2">
        <f t="shared" si="0"/>
        <v>32424</v>
      </c>
      <c r="D21" s="14">
        <f t="shared" si="8"/>
        <v>1</v>
      </c>
      <c r="F21" s="13">
        <f t="shared" si="1"/>
        <v>4991</v>
      </c>
      <c r="G21" s="15">
        <f t="shared" si="9"/>
        <v>0.15392918825561314</v>
      </c>
      <c r="H21" s="13">
        <f t="shared" si="2"/>
        <v>2011</v>
      </c>
      <c r="I21" s="15">
        <f t="shared" si="10"/>
        <v>0.062021959042684434</v>
      </c>
      <c r="J21" s="13">
        <f t="shared" si="3"/>
        <v>2024</v>
      </c>
      <c r="K21" s="15">
        <f t="shared" si="11"/>
        <v>0.06242289661978781</v>
      </c>
      <c r="L21" s="13">
        <f t="shared" si="4"/>
        <v>132</v>
      </c>
      <c r="M21" s="15">
        <f t="shared" si="12"/>
        <v>0.0040710584752035525</v>
      </c>
      <c r="N21" s="13">
        <f t="shared" si="5"/>
        <v>824</v>
      </c>
      <c r="O21" s="15">
        <f t="shared" si="13"/>
        <v>0.02541327411793733</v>
      </c>
      <c r="Q21" s="2">
        <f t="shared" si="6"/>
        <v>27204</v>
      </c>
      <c r="R21" s="14">
        <f t="shared" si="14"/>
        <v>0.8390081421169504</v>
      </c>
      <c r="S21" s="2">
        <f t="shared" si="7"/>
        <v>229</v>
      </c>
      <c r="T21" s="14">
        <f t="shared" si="15"/>
        <v>0.007062669627436467</v>
      </c>
    </row>
    <row r="22" spans="2:20" ht="15" hidden="1">
      <c r="B22" s="2">
        <v>1987</v>
      </c>
      <c r="C22" s="2">
        <f t="shared" si="0"/>
        <v>32095</v>
      </c>
      <c r="D22" s="14">
        <f t="shared" si="8"/>
        <v>1</v>
      </c>
      <c r="F22" s="13">
        <f t="shared" si="1"/>
        <v>4343</v>
      </c>
      <c r="G22" s="15">
        <f t="shared" si="9"/>
        <v>0.13531702757438854</v>
      </c>
      <c r="H22" s="13">
        <f t="shared" si="2"/>
        <v>1734</v>
      </c>
      <c r="I22" s="15">
        <f t="shared" si="10"/>
        <v>0.05402710702601651</v>
      </c>
      <c r="J22" s="13">
        <f t="shared" si="3"/>
        <v>1803</v>
      </c>
      <c r="K22" s="15">
        <f t="shared" si="11"/>
        <v>0.05617697460663655</v>
      </c>
      <c r="L22" s="13">
        <f t="shared" si="4"/>
        <v>129</v>
      </c>
      <c r="M22" s="15">
        <f t="shared" si="12"/>
        <v>0.0040193176507244115</v>
      </c>
      <c r="N22" s="13">
        <f t="shared" si="5"/>
        <v>677</v>
      </c>
      <c r="O22" s="15">
        <f t="shared" si="13"/>
        <v>0.021093628291011062</v>
      </c>
      <c r="Q22" s="2">
        <f t="shared" si="6"/>
        <v>27528</v>
      </c>
      <c r="R22" s="14">
        <f t="shared" si="14"/>
        <v>0.8577036921638884</v>
      </c>
      <c r="S22" s="2">
        <f t="shared" si="7"/>
        <v>224</v>
      </c>
      <c r="T22" s="14">
        <f t="shared" si="15"/>
        <v>0.00697928026172301</v>
      </c>
    </row>
    <row r="23" spans="1:20" ht="15">
      <c r="A23" s="6"/>
      <c r="B23" s="6"/>
      <c r="C23" s="6"/>
      <c r="D23" s="6"/>
      <c r="E23" s="9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9"/>
      <c r="Q23" s="6"/>
      <c r="R23" s="6"/>
      <c r="S23" s="6"/>
      <c r="T23" s="6"/>
    </row>
    <row r="24" spans="6:15" ht="15"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20" ht="15">
      <c r="A25" s="2" t="s">
        <v>15</v>
      </c>
      <c r="B25" s="2">
        <v>2002</v>
      </c>
      <c r="C25" s="2">
        <f>SUM(F25+Q25+S25)</f>
        <v>23360</v>
      </c>
      <c r="D25" s="14">
        <f aca="true" t="shared" si="16" ref="D25:D37">SUM(C25/C25)</f>
        <v>1</v>
      </c>
      <c r="F25" s="13">
        <f>SUM(H25+J25+L25+N25)</f>
        <v>6277</v>
      </c>
      <c r="G25" s="15">
        <f>SUM(F25/C25)</f>
        <v>0.2687071917808219</v>
      </c>
      <c r="H25" s="13">
        <v>1968</v>
      </c>
      <c r="I25" s="15">
        <f>SUM(H25/C25)</f>
        <v>0.08424657534246575</v>
      </c>
      <c r="J25" s="13">
        <v>3020</v>
      </c>
      <c r="K25" s="15">
        <f>SUM(J25/C25)</f>
        <v>0.1292808219178082</v>
      </c>
      <c r="L25" s="13">
        <v>187</v>
      </c>
      <c r="M25" s="15">
        <f>SUM(L25/C25)</f>
        <v>0.00800513698630137</v>
      </c>
      <c r="N25" s="13">
        <v>1102</v>
      </c>
      <c r="O25" s="15">
        <f aca="true" t="shared" si="17" ref="O25:O31">SUM(N25/C25)</f>
        <v>0.04717465753424657</v>
      </c>
      <c r="Q25" s="2">
        <v>15736</v>
      </c>
      <c r="R25" s="14">
        <f>SUM(Q25/C25)</f>
        <v>0.6736301369863014</v>
      </c>
      <c r="S25" s="2">
        <v>1347</v>
      </c>
      <c r="T25" s="14">
        <f>SUM(S25/C25)</f>
        <v>0.05766267123287671</v>
      </c>
    </row>
    <row r="26" spans="2:20" ht="15">
      <c r="B26" s="2">
        <v>2001</v>
      </c>
      <c r="C26" s="2">
        <f>SUM(F26+Q26+S26)</f>
        <v>23462</v>
      </c>
      <c r="D26" s="14">
        <f t="shared" si="16"/>
        <v>1</v>
      </c>
      <c r="F26" s="13">
        <f>SUM(H26+J26+L26+N26)</f>
        <v>6139</v>
      </c>
      <c r="G26" s="15">
        <f>SUM(F26/C26)</f>
        <v>0.2616571477282414</v>
      </c>
      <c r="H26" s="13">
        <f aca="true" t="shared" si="18" ref="H26:H37">SUM(H92+H158)</f>
        <v>1915</v>
      </c>
      <c r="I26" s="15">
        <f>SUM(H26/C26)</f>
        <v>0.08162134515386582</v>
      </c>
      <c r="J26" s="13">
        <f aca="true" t="shared" si="19" ref="J26:J37">SUM(J92+J158)</f>
        <v>3028</v>
      </c>
      <c r="K26" s="15">
        <f>SUM(J26/C26)</f>
        <v>0.12905975620151736</v>
      </c>
      <c r="L26" s="13">
        <f aca="true" t="shared" si="20" ref="L26:L37">SUM(L92+L158)</f>
        <v>162</v>
      </c>
      <c r="M26" s="15">
        <f>SUM(L26/C26)</f>
        <v>0.006904782201005882</v>
      </c>
      <c r="N26" s="13">
        <f aca="true" t="shared" si="21" ref="N26:N37">SUM(N92+N158)</f>
        <v>1034</v>
      </c>
      <c r="O26" s="15">
        <f t="shared" si="17"/>
        <v>0.04407126417185236</v>
      </c>
      <c r="Q26" s="13">
        <f aca="true" t="shared" si="22" ref="Q26:Q37">SUM(Q92+Q158)</f>
        <v>15726</v>
      </c>
      <c r="R26" s="14">
        <f>SUM(Q26/C26)</f>
        <v>0.6702753388457932</v>
      </c>
      <c r="S26" s="13">
        <f aca="true" t="shared" si="23" ref="S26:S37">SUM(S92+S158)</f>
        <v>1597</v>
      </c>
      <c r="T26" s="14">
        <f>SUM(S26/C26)</f>
        <v>0.06806751342596538</v>
      </c>
    </row>
    <row r="27" spans="2:20" ht="15">
      <c r="B27" s="2">
        <v>2000</v>
      </c>
      <c r="C27" s="2">
        <f>SUM(F27+Q27+S27)</f>
        <v>23354</v>
      </c>
      <c r="D27" s="14">
        <f t="shared" si="16"/>
        <v>1</v>
      </c>
      <c r="F27" s="13">
        <f>SUM(H27+J27+L27+N27)</f>
        <v>5974</v>
      </c>
      <c r="G27" s="15">
        <f>SUM(F27/C27)</f>
        <v>0.255802003939368</v>
      </c>
      <c r="H27" s="13">
        <f t="shared" si="18"/>
        <v>1905</v>
      </c>
      <c r="I27" s="15">
        <f>SUM(H27/C27)</f>
        <v>0.08157060888926951</v>
      </c>
      <c r="J27" s="13">
        <f t="shared" si="19"/>
        <v>2922</v>
      </c>
      <c r="K27" s="15">
        <f>SUM(J27/C27)</f>
        <v>0.12511775284747795</v>
      </c>
      <c r="L27" s="13">
        <f t="shared" si="20"/>
        <v>145</v>
      </c>
      <c r="M27" s="15">
        <f>SUM(L27/C27)</f>
        <v>0.006208786503382718</v>
      </c>
      <c r="N27" s="13">
        <f t="shared" si="21"/>
        <v>1002</v>
      </c>
      <c r="O27" s="15">
        <f t="shared" si="17"/>
        <v>0.04290485569923782</v>
      </c>
      <c r="Q27" s="13">
        <f t="shared" si="22"/>
        <v>15787</v>
      </c>
      <c r="R27" s="14">
        <f>SUM(Q27/C27)</f>
        <v>0.6759869829579516</v>
      </c>
      <c r="S27" s="13">
        <f t="shared" si="23"/>
        <v>1593</v>
      </c>
      <c r="T27" s="14">
        <f>SUM(S27/C27)</f>
        <v>0.06821101310268048</v>
      </c>
    </row>
    <row r="28" spans="2:20" ht="15">
      <c r="B28" s="2">
        <v>1999</v>
      </c>
      <c r="C28" s="2">
        <f>SUM(F28+Q28+S28)</f>
        <v>23391</v>
      </c>
      <c r="D28" s="14">
        <f t="shared" si="16"/>
        <v>1</v>
      </c>
      <c r="F28" s="13">
        <f>SUM(H28+J28+L28+N28)</f>
        <v>5975</v>
      </c>
      <c r="G28" s="15">
        <f>SUM(F28/C28)</f>
        <v>0.2554401265443974</v>
      </c>
      <c r="H28" s="13">
        <f t="shared" si="18"/>
        <v>1970</v>
      </c>
      <c r="I28" s="15">
        <f>SUM(H28/C28)</f>
        <v>0.08422042665982643</v>
      </c>
      <c r="J28" s="13">
        <f t="shared" si="19"/>
        <v>2871</v>
      </c>
      <c r="K28" s="15">
        <f aca="true" t="shared" si="24" ref="K28:K37">SUM(J28/C28)</f>
        <v>0.12273951519815314</v>
      </c>
      <c r="L28" s="13">
        <f t="shared" si="20"/>
        <v>148</v>
      </c>
      <c r="M28" s="15">
        <f>SUM(L28/C28)</f>
        <v>0.006327219870890514</v>
      </c>
      <c r="N28" s="13">
        <f t="shared" si="21"/>
        <v>986</v>
      </c>
      <c r="O28" s="15">
        <f t="shared" si="17"/>
        <v>0.04215296481552734</v>
      </c>
      <c r="Q28" s="13">
        <f t="shared" si="22"/>
        <v>15974</v>
      </c>
      <c r="R28" s="14">
        <f>SUM(Q28/C28)</f>
        <v>0.6829122312000342</v>
      </c>
      <c r="S28" s="13">
        <f t="shared" si="23"/>
        <v>1442</v>
      </c>
      <c r="T28" s="14">
        <f>SUM(S28/C28)</f>
        <v>0.06164764225556838</v>
      </c>
    </row>
    <row r="29" spans="2:20" ht="15">
      <c r="B29" s="2">
        <v>1998</v>
      </c>
      <c r="C29" s="2">
        <f>SUM(F29+Q29+S29)</f>
        <v>23001</v>
      </c>
      <c r="D29" s="14">
        <f t="shared" si="16"/>
        <v>1</v>
      </c>
      <c r="F29" s="13">
        <f>SUM(H29+J29+L29+N29)</f>
        <v>5945</v>
      </c>
      <c r="G29" s="15">
        <f aca="true" t="shared" si="25" ref="G29:G37">SUM(F29/C29)</f>
        <v>0.25846702317290554</v>
      </c>
      <c r="H29" s="13">
        <f t="shared" si="18"/>
        <v>2066</v>
      </c>
      <c r="I29" s="15">
        <f aca="true" t="shared" si="26" ref="I29:I37">SUM(H29/C29)</f>
        <v>0.08982218164427634</v>
      </c>
      <c r="J29" s="13">
        <f t="shared" si="19"/>
        <v>2701</v>
      </c>
      <c r="K29" s="15">
        <v>0.118</v>
      </c>
      <c r="L29" s="13">
        <f t="shared" si="20"/>
        <v>170</v>
      </c>
      <c r="M29" s="15">
        <f aca="true" t="shared" si="27" ref="M29:M37">SUM(L29/C29)</f>
        <v>0.007390983000739098</v>
      </c>
      <c r="N29" s="13">
        <f t="shared" si="21"/>
        <v>1008</v>
      </c>
      <c r="O29" s="15">
        <f t="shared" si="17"/>
        <v>0.043824181557323594</v>
      </c>
      <c r="Q29" s="2">
        <f t="shared" si="22"/>
        <v>15785</v>
      </c>
      <c r="R29" s="14">
        <f aca="true" t="shared" si="28" ref="R29:R37">SUM(Q29/C29)</f>
        <v>0.6862745098039216</v>
      </c>
      <c r="S29" s="2">
        <f t="shared" si="23"/>
        <v>1271</v>
      </c>
      <c r="T29" s="14">
        <f aca="true" t="shared" si="29" ref="T29:T37">SUM(S29/C29)</f>
        <v>0.05525846702317291</v>
      </c>
    </row>
    <row r="30" spans="2:20" ht="15">
      <c r="B30" s="2">
        <v>1997</v>
      </c>
      <c r="C30" s="2">
        <f aca="true" t="shared" si="30" ref="C30:C37">SUM(F30+Q30+S30)</f>
        <v>22929</v>
      </c>
      <c r="D30" s="14">
        <f t="shared" si="16"/>
        <v>1</v>
      </c>
      <c r="F30" s="13">
        <f aca="true" t="shared" si="31" ref="F30:F37">SUM(H30+J30+L30+N30)</f>
        <v>5985</v>
      </c>
      <c r="G30" s="15">
        <f t="shared" si="25"/>
        <v>0.2610231584456365</v>
      </c>
      <c r="H30" s="13">
        <f t="shared" si="18"/>
        <v>2101</v>
      </c>
      <c r="I30" s="15">
        <f t="shared" si="26"/>
        <v>0.0916306860307907</v>
      </c>
      <c r="J30" s="13">
        <f t="shared" si="19"/>
        <v>2688</v>
      </c>
      <c r="K30" s="15">
        <f t="shared" si="24"/>
        <v>0.11723145361768939</v>
      </c>
      <c r="L30" s="13">
        <f t="shared" si="20"/>
        <v>171</v>
      </c>
      <c r="M30" s="15">
        <f t="shared" si="27"/>
        <v>0.007457804527018186</v>
      </c>
      <c r="N30" s="13">
        <f t="shared" si="21"/>
        <v>1025</v>
      </c>
      <c r="O30" s="15">
        <f t="shared" si="17"/>
        <v>0.04470321427013825</v>
      </c>
      <c r="Q30" s="2">
        <f t="shared" si="22"/>
        <v>15912</v>
      </c>
      <c r="R30" s="14">
        <f t="shared" si="28"/>
        <v>0.6939683370404292</v>
      </c>
      <c r="S30" s="2">
        <f t="shared" si="23"/>
        <v>1032</v>
      </c>
      <c r="T30" s="14">
        <f t="shared" si="29"/>
        <v>0.045008504513934317</v>
      </c>
    </row>
    <row r="31" spans="2:20" ht="15">
      <c r="B31" s="2">
        <v>1996</v>
      </c>
      <c r="C31" s="2">
        <f t="shared" si="30"/>
        <v>22604</v>
      </c>
      <c r="D31" s="14">
        <f t="shared" si="16"/>
        <v>1</v>
      </c>
      <c r="F31" s="13">
        <f t="shared" si="31"/>
        <v>5892</v>
      </c>
      <c r="G31" s="15">
        <f t="shared" si="25"/>
        <v>0.2606618297646434</v>
      </c>
      <c r="H31" s="13">
        <f t="shared" si="18"/>
        <v>2072</v>
      </c>
      <c r="I31" s="15">
        <f t="shared" si="26"/>
        <v>0.09166519200141568</v>
      </c>
      <c r="J31" s="13">
        <f t="shared" si="19"/>
        <v>2621</v>
      </c>
      <c r="K31" s="15">
        <f t="shared" si="24"/>
        <v>0.11595292868518846</v>
      </c>
      <c r="L31" s="13">
        <f t="shared" si="20"/>
        <v>165</v>
      </c>
      <c r="M31" s="15">
        <f t="shared" si="27"/>
        <v>0.0072995929923907275</v>
      </c>
      <c r="N31" s="13">
        <f t="shared" si="21"/>
        <v>1034</v>
      </c>
      <c r="O31" s="15">
        <f t="shared" si="17"/>
        <v>0.04574411608564856</v>
      </c>
      <c r="Q31" s="2">
        <f t="shared" si="22"/>
        <v>15848</v>
      </c>
      <c r="R31" s="14">
        <f t="shared" si="28"/>
        <v>0.7011148469297469</v>
      </c>
      <c r="S31" s="2">
        <f t="shared" si="23"/>
        <v>864</v>
      </c>
      <c r="T31" s="14">
        <f t="shared" si="29"/>
        <v>0.038223323305609624</v>
      </c>
    </row>
    <row r="32" spans="2:20" ht="15">
      <c r="B32" s="2">
        <v>1995</v>
      </c>
      <c r="C32" s="2">
        <f t="shared" si="30"/>
        <v>22669</v>
      </c>
      <c r="D32" s="14">
        <f t="shared" si="16"/>
        <v>1</v>
      </c>
      <c r="F32" s="13">
        <f t="shared" si="31"/>
        <v>5805</v>
      </c>
      <c r="G32" s="15">
        <f t="shared" si="25"/>
        <v>0.2560765803520226</v>
      </c>
      <c r="H32" s="13">
        <f t="shared" si="18"/>
        <v>2026</v>
      </c>
      <c r="I32" s="15">
        <f t="shared" si="26"/>
        <v>0.0893731527636861</v>
      </c>
      <c r="J32" s="13">
        <f t="shared" si="19"/>
        <v>2548</v>
      </c>
      <c r="K32" s="15">
        <f t="shared" si="24"/>
        <v>0.11240019409766641</v>
      </c>
      <c r="L32" s="13">
        <f t="shared" si="20"/>
        <v>181</v>
      </c>
      <c r="M32" s="15">
        <f t="shared" si="27"/>
        <v>0.007984472186686664</v>
      </c>
      <c r="N32" s="13">
        <f t="shared" si="21"/>
        <v>1050</v>
      </c>
      <c r="O32" s="15">
        <v>0.047</v>
      </c>
      <c r="Q32" s="2">
        <f t="shared" si="22"/>
        <v>16114</v>
      </c>
      <c r="R32" s="14">
        <f t="shared" si="28"/>
        <v>0.7108385901451321</v>
      </c>
      <c r="S32" s="2">
        <f t="shared" si="23"/>
        <v>750</v>
      </c>
      <c r="T32" s="14">
        <f t="shared" si="29"/>
        <v>0.033084829502845296</v>
      </c>
    </row>
    <row r="33" spans="2:20" ht="15">
      <c r="B33" s="2">
        <v>1994</v>
      </c>
      <c r="C33" s="2">
        <f t="shared" si="30"/>
        <v>22425</v>
      </c>
      <c r="D33" s="14">
        <f t="shared" si="16"/>
        <v>1</v>
      </c>
      <c r="F33" s="13">
        <f t="shared" si="31"/>
        <v>5590</v>
      </c>
      <c r="G33" s="15">
        <f t="shared" si="25"/>
        <v>0.2492753623188406</v>
      </c>
      <c r="H33" s="13">
        <f t="shared" si="18"/>
        <v>1871</v>
      </c>
      <c r="I33" s="15">
        <f t="shared" si="26"/>
        <v>0.08343366778149387</v>
      </c>
      <c r="J33" s="13">
        <f t="shared" si="19"/>
        <v>2483</v>
      </c>
      <c r="K33" s="15">
        <f t="shared" si="24"/>
        <v>0.11072463768115942</v>
      </c>
      <c r="L33" s="13">
        <f t="shared" si="20"/>
        <v>186</v>
      </c>
      <c r="M33" s="15">
        <f t="shared" si="27"/>
        <v>0.008294314381270903</v>
      </c>
      <c r="N33" s="13">
        <f t="shared" si="21"/>
        <v>1050</v>
      </c>
      <c r="O33" s="15">
        <f>SUM(N33/C33)</f>
        <v>0.046822742474916385</v>
      </c>
      <c r="Q33" s="2">
        <f t="shared" si="22"/>
        <v>16127</v>
      </c>
      <c r="R33" s="14">
        <f t="shared" si="28"/>
        <v>0.7191527313266444</v>
      </c>
      <c r="S33" s="2">
        <f t="shared" si="23"/>
        <v>708</v>
      </c>
      <c r="T33" s="14">
        <f t="shared" si="29"/>
        <v>0.03157190635451505</v>
      </c>
    </row>
    <row r="34" spans="2:20" ht="15">
      <c r="B34" s="2">
        <v>1993</v>
      </c>
      <c r="C34" s="2">
        <f t="shared" si="30"/>
        <v>22682</v>
      </c>
      <c r="D34" s="14">
        <f t="shared" si="16"/>
        <v>1</v>
      </c>
      <c r="F34" s="13">
        <f t="shared" si="31"/>
        <v>5321</v>
      </c>
      <c r="G34" s="15">
        <f t="shared" si="25"/>
        <v>0.23459130588131558</v>
      </c>
      <c r="H34" s="13">
        <f t="shared" si="18"/>
        <v>1841</v>
      </c>
      <c r="I34" s="15">
        <f t="shared" si="26"/>
        <v>0.08116568203862093</v>
      </c>
      <c r="J34" s="13">
        <f t="shared" si="19"/>
        <v>2281</v>
      </c>
      <c r="K34" s="15">
        <f t="shared" si="24"/>
        <v>0.10056432413367428</v>
      </c>
      <c r="L34" s="13">
        <f t="shared" si="20"/>
        <v>179</v>
      </c>
      <c r="M34" s="15">
        <f t="shared" si="27"/>
        <v>0.007891720306851247</v>
      </c>
      <c r="N34" s="13">
        <f t="shared" si="21"/>
        <v>1020</v>
      </c>
      <c r="O34" s="15">
        <f>SUM(N34/C34)</f>
        <v>0.04496957940216912</v>
      </c>
      <c r="Q34" s="2">
        <f t="shared" si="22"/>
        <v>16601</v>
      </c>
      <c r="R34" s="14">
        <f t="shared" si="28"/>
        <v>0.731901948681774</v>
      </c>
      <c r="S34" s="2">
        <f t="shared" si="23"/>
        <v>760</v>
      </c>
      <c r="T34" s="14">
        <f t="shared" si="29"/>
        <v>0.033506745436910325</v>
      </c>
    </row>
    <row r="35" spans="2:20" ht="15" hidden="1">
      <c r="B35" s="2">
        <v>1989</v>
      </c>
      <c r="C35" s="2">
        <f t="shared" si="30"/>
        <v>22793</v>
      </c>
      <c r="D35" s="14">
        <f t="shared" si="16"/>
        <v>1</v>
      </c>
      <c r="F35" s="13">
        <f t="shared" si="31"/>
        <v>3796</v>
      </c>
      <c r="G35" s="15">
        <f t="shared" si="25"/>
        <v>0.16654235949633658</v>
      </c>
      <c r="H35" s="13">
        <f t="shared" si="18"/>
        <v>1373</v>
      </c>
      <c r="I35" s="15">
        <f t="shared" si="26"/>
        <v>0.06023779230465494</v>
      </c>
      <c r="J35" s="13">
        <f t="shared" si="19"/>
        <v>1705</v>
      </c>
      <c r="K35" s="15">
        <f t="shared" si="24"/>
        <v>0.07480366779274339</v>
      </c>
      <c r="L35" s="13">
        <f t="shared" si="20"/>
        <v>101</v>
      </c>
      <c r="M35" s="15">
        <f t="shared" si="27"/>
        <v>0.0044311850129425704</v>
      </c>
      <c r="N35" s="13">
        <f t="shared" si="21"/>
        <v>617</v>
      </c>
      <c r="O35" s="15">
        <f>SUM(N35/C35)</f>
        <v>0.0270697143859957</v>
      </c>
      <c r="Q35" s="2">
        <f t="shared" si="22"/>
        <v>18702</v>
      </c>
      <c r="R35" s="14">
        <f t="shared" si="28"/>
        <v>0.8205150704163559</v>
      </c>
      <c r="S35" s="2">
        <f t="shared" si="23"/>
        <v>295</v>
      </c>
      <c r="T35" s="14">
        <f t="shared" si="29"/>
        <v>0.012942570087307507</v>
      </c>
    </row>
    <row r="36" spans="2:20" ht="15" hidden="1">
      <c r="B36" s="2">
        <v>1988</v>
      </c>
      <c r="C36" s="2">
        <f t="shared" si="30"/>
        <v>22531</v>
      </c>
      <c r="D36" s="14">
        <f t="shared" si="16"/>
        <v>1</v>
      </c>
      <c r="F36" s="13">
        <f t="shared" si="31"/>
        <v>3479</v>
      </c>
      <c r="G36" s="15">
        <f t="shared" si="25"/>
        <v>0.15440948027162577</v>
      </c>
      <c r="H36" s="13">
        <f t="shared" si="18"/>
        <v>1331</v>
      </c>
      <c r="I36" s="15">
        <f t="shared" si="26"/>
        <v>0.05907416448448804</v>
      </c>
      <c r="J36" s="13">
        <f t="shared" si="19"/>
        <v>1529</v>
      </c>
      <c r="K36" s="15">
        <f t="shared" si="24"/>
        <v>0.06786205672184989</v>
      </c>
      <c r="L36" s="13">
        <f t="shared" si="20"/>
        <v>96</v>
      </c>
      <c r="M36" s="15">
        <f t="shared" si="27"/>
        <v>0.004260796236296658</v>
      </c>
      <c r="N36" s="13">
        <f t="shared" si="21"/>
        <v>523</v>
      </c>
      <c r="O36" s="15">
        <f>SUM(N36/C36)</f>
        <v>0.023212462828991167</v>
      </c>
      <c r="Q36" s="2">
        <f t="shared" si="22"/>
        <v>18897</v>
      </c>
      <c r="R36" s="14">
        <f t="shared" si="28"/>
        <v>0.8387111091385202</v>
      </c>
      <c r="S36" s="2">
        <f t="shared" si="23"/>
        <v>155</v>
      </c>
      <c r="T36" s="14">
        <f t="shared" si="29"/>
        <v>0.006879410589853979</v>
      </c>
    </row>
    <row r="37" spans="2:20" ht="15" hidden="1">
      <c r="B37" s="2">
        <v>1987</v>
      </c>
      <c r="C37" s="2">
        <f t="shared" si="30"/>
        <v>22343</v>
      </c>
      <c r="D37" s="14">
        <f t="shared" si="16"/>
        <v>1</v>
      </c>
      <c r="F37" s="13">
        <f t="shared" si="31"/>
        <v>3041</v>
      </c>
      <c r="G37" s="15">
        <f t="shared" si="25"/>
        <v>0.13610526786913127</v>
      </c>
      <c r="H37" s="13">
        <f t="shared" si="18"/>
        <v>1199</v>
      </c>
      <c r="I37" s="15">
        <f t="shared" si="26"/>
        <v>0.053663339748467084</v>
      </c>
      <c r="J37" s="13">
        <f t="shared" si="19"/>
        <v>1344</v>
      </c>
      <c r="K37" s="15">
        <f t="shared" si="24"/>
        <v>0.060153068075012306</v>
      </c>
      <c r="L37" s="13">
        <f t="shared" si="20"/>
        <v>89</v>
      </c>
      <c r="M37" s="15">
        <f t="shared" si="27"/>
        <v>0.00398335049008638</v>
      </c>
      <c r="N37" s="13">
        <f t="shared" si="21"/>
        <v>409</v>
      </c>
      <c r="O37" s="15">
        <f>SUM(N37/C37)</f>
        <v>0.0183055095555655</v>
      </c>
      <c r="Q37" s="2">
        <f t="shared" si="22"/>
        <v>19101</v>
      </c>
      <c r="R37" s="14">
        <f t="shared" si="28"/>
        <v>0.8548986259678647</v>
      </c>
      <c r="S37" s="2">
        <f t="shared" si="23"/>
        <v>201</v>
      </c>
      <c r="T37" s="14">
        <f t="shared" si="29"/>
        <v>0.008996106163004072</v>
      </c>
    </row>
    <row r="38" spans="6:15" ht="15"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20" ht="18">
      <c r="A39" s="2" t="s">
        <v>22</v>
      </c>
      <c r="B39" s="2">
        <v>2002</v>
      </c>
      <c r="C39" s="2">
        <f>SUM(F39+Q39+S39)</f>
        <v>4566</v>
      </c>
      <c r="D39" s="14">
        <f>SUM(C39/C39)</f>
        <v>1</v>
      </c>
      <c r="F39" s="13">
        <f>SUM(H39+J39+L39+N39)</f>
        <v>1134</v>
      </c>
      <c r="G39" s="15">
        <f>SUM(F39/C39)</f>
        <v>0.2483574244415243</v>
      </c>
      <c r="H39" s="13">
        <v>339</v>
      </c>
      <c r="I39" s="15">
        <f>SUM(H39/C39)</f>
        <v>0.07424441524310119</v>
      </c>
      <c r="J39" s="13">
        <v>510</v>
      </c>
      <c r="K39" s="15">
        <f aca="true" t="shared" si="32" ref="K39:K44">SUM(J39/C39)</f>
        <v>0.1116951379763469</v>
      </c>
      <c r="L39" s="13">
        <v>31</v>
      </c>
      <c r="M39" s="15">
        <v>0.007</v>
      </c>
      <c r="N39" s="13">
        <v>254</v>
      </c>
      <c r="O39" s="15">
        <f>SUM(N39/C39)</f>
        <v>0.05562855891371003</v>
      </c>
      <c r="Q39" s="2">
        <v>3337</v>
      </c>
      <c r="R39" s="14">
        <f>SUM(Q39/C39)</f>
        <v>0.7308366184844503</v>
      </c>
      <c r="S39" s="2">
        <v>95</v>
      </c>
      <c r="T39" s="14">
        <f>SUM(S39/C39)</f>
        <v>0.020805957074025404</v>
      </c>
    </row>
    <row r="40" spans="1:20" ht="15">
      <c r="A40" s="2" t="s">
        <v>16</v>
      </c>
      <c r="B40" s="2">
        <v>2001</v>
      </c>
      <c r="C40" s="2">
        <f>SUM(F40+Q40+S40)</f>
        <v>4344</v>
      </c>
      <c r="D40" s="14">
        <f>SUM(C40/C40)</f>
        <v>1</v>
      </c>
      <c r="F40" s="13">
        <f>SUM(H40+J40+L40+N40)</f>
        <v>995</v>
      </c>
      <c r="G40" s="15">
        <f>SUM(F40/C40)</f>
        <v>0.22905156537753224</v>
      </c>
      <c r="H40" s="13">
        <f aca="true" t="shared" si="33" ref="H40:H51">SUM(H106+H172)</f>
        <v>305</v>
      </c>
      <c r="I40" s="15">
        <f>SUM(H40/C40)</f>
        <v>0.07021178637200737</v>
      </c>
      <c r="J40" s="13">
        <f aca="true" t="shared" si="34" ref="J40:J51">SUM(J106+J172)</f>
        <v>428</v>
      </c>
      <c r="K40" s="15">
        <f t="shared" si="32"/>
        <v>0.09852670349907919</v>
      </c>
      <c r="L40" s="13">
        <f aca="true" t="shared" si="35" ref="L40:L51">SUM(L106+L172)</f>
        <v>29</v>
      </c>
      <c r="M40" s="15">
        <v>0.007</v>
      </c>
      <c r="N40" s="13">
        <f aca="true" t="shared" si="36" ref="N40:N51">SUM(N106+N172)</f>
        <v>233</v>
      </c>
      <c r="O40" s="15">
        <f>SUM(N40/C40)</f>
        <v>0.05363720073664825</v>
      </c>
      <c r="Q40" s="13">
        <f aca="true" t="shared" si="37" ref="Q40:Q51">SUM(Q106+Q172)</f>
        <v>3202</v>
      </c>
      <c r="R40" s="14">
        <f>SUM(Q40/C40)</f>
        <v>0.7371086556169429</v>
      </c>
      <c r="S40" s="13">
        <f aca="true" t="shared" si="38" ref="S40:S51">SUM(S106+S172)</f>
        <v>147</v>
      </c>
      <c r="T40" s="14">
        <f>SUM(S40/C40)</f>
        <v>0.03383977900552486</v>
      </c>
    </row>
    <row r="41" spans="2:20" ht="15">
      <c r="B41" s="2">
        <v>2000</v>
      </c>
      <c r="C41" s="2">
        <f>SUM(F41+Q41+S41)</f>
        <v>4246</v>
      </c>
      <c r="D41" s="14">
        <f>SUM(C41/C41)</f>
        <v>1</v>
      </c>
      <c r="F41" s="13">
        <f>SUM(H41+J41+L41+N41)</f>
        <v>938</v>
      </c>
      <c r="G41" s="15">
        <f>SUM(F41/C41)</f>
        <v>0.22091380122468204</v>
      </c>
      <c r="H41" s="13">
        <f t="shared" si="33"/>
        <v>325</v>
      </c>
      <c r="I41" s="15">
        <f>SUM(H41/C41)</f>
        <v>0.07654262835609986</v>
      </c>
      <c r="J41" s="13">
        <f t="shared" si="34"/>
        <v>373</v>
      </c>
      <c r="K41" s="15">
        <f t="shared" si="32"/>
        <v>0.08784738577484691</v>
      </c>
      <c r="L41" s="13">
        <f t="shared" si="35"/>
        <v>29</v>
      </c>
      <c r="M41" s="15">
        <v>0.007</v>
      </c>
      <c r="N41" s="13">
        <f t="shared" si="36"/>
        <v>211</v>
      </c>
      <c r="O41" s="15">
        <f>SUM(N41/C41)</f>
        <v>0.0496938294865756</v>
      </c>
      <c r="Q41" s="13">
        <f t="shared" si="37"/>
        <v>3042</v>
      </c>
      <c r="R41" s="14">
        <f>SUM(Q41/C41)</f>
        <v>0.7164390014130947</v>
      </c>
      <c r="S41" s="13">
        <f t="shared" si="38"/>
        <v>266</v>
      </c>
      <c r="T41" s="14">
        <f>SUM(S41/C41)</f>
        <v>0.06264719736222327</v>
      </c>
    </row>
    <row r="42" spans="2:20" ht="15">
      <c r="B42" s="2">
        <v>1999</v>
      </c>
      <c r="C42" s="2">
        <f>SUM(F42+Q42+S42)</f>
        <v>4235</v>
      </c>
      <c r="D42" s="14">
        <f>SUM(C42/C42)</f>
        <v>1</v>
      </c>
      <c r="F42" s="13">
        <f>SUM(H42+J42+L42+N42)</f>
        <v>927</v>
      </c>
      <c r="G42" s="15">
        <f>SUM(F42/C42)</f>
        <v>0.21889020070838253</v>
      </c>
      <c r="H42" s="13">
        <f t="shared" si="33"/>
        <v>332</v>
      </c>
      <c r="I42" s="15">
        <f>SUM(H42/C42)</f>
        <v>0.07839433293978748</v>
      </c>
      <c r="J42" s="13">
        <f t="shared" si="34"/>
        <v>361</v>
      </c>
      <c r="K42" s="15">
        <f t="shared" si="32"/>
        <v>0.08524203069657615</v>
      </c>
      <c r="L42" s="13">
        <f t="shared" si="35"/>
        <v>27</v>
      </c>
      <c r="M42" s="15">
        <v>0.007</v>
      </c>
      <c r="N42" s="13">
        <f t="shared" si="36"/>
        <v>207</v>
      </c>
      <c r="O42" s="15">
        <f>SUM(N42/C42)</f>
        <v>0.048878394332939785</v>
      </c>
      <c r="Q42" s="13">
        <f t="shared" si="37"/>
        <v>3049</v>
      </c>
      <c r="R42" s="14">
        <f>SUM(Q42/C42)</f>
        <v>0.719952774498229</v>
      </c>
      <c r="S42" s="13">
        <f t="shared" si="38"/>
        <v>259</v>
      </c>
      <c r="T42" s="14">
        <f>SUM(S42/C42)</f>
        <v>0.06115702479338843</v>
      </c>
    </row>
    <row r="43" spans="2:20" ht="15">
      <c r="B43" s="2">
        <v>1998</v>
      </c>
      <c r="C43" s="2">
        <f aca="true" t="shared" si="39" ref="C43:C51">SUM(F43+Q43+S43)</f>
        <v>4349</v>
      </c>
      <c r="D43" s="14">
        <f>SUM(C43/C43)</f>
        <v>1</v>
      </c>
      <c r="F43" s="13">
        <f aca="true" t="shared" si="40" ref="F43:F51">SUM(H43+J43+L43+N43)</f>
        <v>977</v>
      </c>
      <c r="G43" s="15">
        <f>SUM(F43/C43)</f>
        <v>0.22464934467693723</v>
      </c>
      <c r="H43" s="13">
        <f t="shared" si="33"/>
        <v>335</v>
      </c>
      <c r="I43" s="15">
        <f aca="true" t="shared" si="41" ref="I43:I51">SUM(H43/C43)</f>
        <v>0.07702920211542884</v>
      </c>
      <c r="J43" s="13">
        <f t="shared" si="34"/>
        <v>403</v>
      </c>
      <c r="K43" s="15">
        <f t="shared" si="32"/>
        <v>0.09266498045527707</v>
      </c>
      <c r="L43" s="13">
        <f t="shared" si="35"/>
        <v>21</v>
      </c>
      <c r="M43" s="15">
        <f>SUM(L43/C43)</f>
        <v>0.004828696252011957</v>
      </c>
      <c r="N43" s="13">
        <f t="shared" si="36"/>
        <v>218</v>
      </c>
      <c r="O43" s="15">
        <f>SUM(N43/C43)</f>
        <v>0.050126465854219364</v>
      </c>
      <c r="Q43" s="2">
        <f t="shared" si="37"/>
        <v>3093</v>
      </c>
      <c r="R43" s="14">
        <f>SUM(Q43/C43)</f>
        <v>0.7111979765463325</v>
      </c>
      <c r="S43" s="2">
        <f t="shared" si="38"/>
        <v>279</v>
      </c>
      <c r="T43" s="14">
        <f>SUM(S43/C43)</f>
        <v>0.06415267877673028</v>
      </c>
    </row>
    <row r="44" spans="2:20" ht="15">
      <c r="B44" s="2">
        <v>1997</v>
      </c>
      <c r="C44" s="2">
        <f t="shared" si="39"/>
        <v>4591</v>
      </c>
      <c r="D44" s="14">
        <f aca="true" t="shared" si="42" ref="D44:D51">SUM(C44/C44)</f>
        <v>1</v>
      </c>
      <c r="F44" s="13">
        <f t="shared" si="40"/>
        <v>1047</v>
      </c>
      <c r="G44" s="15">
        <f aca="true" t="shared" si="43" ref="G44:G51">SUM(F44/C44)</f>
        <v>0.22805489000217818</v>
      </c>
      <c r="H44" s="13">
        <f t="shared" si="33"/>
        <v>351</v>
      </c>
      <c r="I44" s="15">
        <f t="shared" si="41"/>
        <v>0.07645393160531475</v>
      </c>
      <c r="J44" s="13">
        <f t="shared" si="34"/>
        <v>446</v>
      </c>
      <c r="K44" s="15">
        <f t="shared" si="32"/>
        <v>0.09714659115661076</v>
      </c>
      <c r="L44" s="13">
        <f t="shared" si="35"/>
        <v>22</v>
      </c>
      <c r="M44" s="15">
        <f aca="true" t="shared" si="44" ref="M44:M51">SUM(L44/C44)</f>
        <v>0.004791984317142235</v>
      </c>
      <c r="N44" s="13">
        <f t="shared" si="36"/>
        <v>228</v>
      </c>
      <c r="O44" s="15">
        <f aca="true" t="shared" si="45" ref="O44:O51">SUM(N44/C44)</f>
        <v>0.04966238292311043</v>
      </c>
      <c r="Q44" s="2">
        <f t="shared" si="37"/>
        <v>3292</v>
      </c>
      <c r="R44" s="14">
        <f aca="true" t="shared" si="46" ref="R44:R51">SUM(Q44/C44)</f>
        <v>0.7170551078196471</v>
      </c>
      <c r="S44" s="2">
        <f t="shared" si="38"/>
        <v>252</v>
      </c>
      <c r="T44" s="14">
        <f aca="true" t="shared" si="47" ref="T44:T51">SUM(S44/C44)</f>
        <v>0.05489000217817469</v>
      </c>
    </row>
    <row r="45" spans="2:20" ht="15">
      <c r="B45" s="2">
        <v>1996</v>
      </c>
      <c r="C45" s="2">
        <f t="shared" si="39"/>
        <v>4605</v>
      </c>
      <c r="D45" s="14">
        <f t="shared" si="42"/>
        <v>1</v>
      </c>
      <c r="F45" s="13">
        <f t="shared" si="40"/>
        <v>1054</v>
      </c>
      <c r="G45" s="15">
        <f t="shared" si="43"/>
        <v>0.22888165038002173</v>
      </c>
      <c r="H45" s="13">
        <f t="shared" si="33"/>
        <v>368</v>
      </c>
      <c r="I45" s="15">
        <f t="shared" si="41"/>
        <v>0.07991313789359392</v>
      </c>
      <c r="J45" s="13">
        <f t="shared" si="34"/>
        <v>431</v>
      </c>
      <c r="K45" s="15">
        <v>0.093</v>
      </c>
      <c r="L45" s="13">
        <f t="shared" si="35"/>
        <v>26</v>
      </c>
      <c r="M45" s="15">
        <f t="shared" si="44"/>
        <v>0.005646036916395223</v>
      </c>
      <c r="N45" s="13">
        <f t="shared" si="36"/>
        <v>229</v>
      </c>
      <c r="O45" s="15">
        <f t="shared" si="45"/>
        <v>0.049728555917481</v>
      </c>
      <c r="Q45" s="2">
        <f t="shared" si="37"/>
        <v>3395</v>
      </c>
      <c r="R45" s="14">
        <f t="shared" si="46"/>
        <v>0.7372421281216069</v>
      </c>
      <c r="S45" s="2">
        <f t="shared" si="38"/>
        <v>156</v>
      </c>
      <c r="T45" s="14">
        <f t="shared" si="47"/>
        <v>0.033876221498371335</v>
      </c>
    </row>
    <row r="46" spans="2:20" ht="15">
      <c r="B46" s="2">
        <v>1995</v>
      </c>
      <c r="C46" s="2">
        <f t="shared" si="39"/>
        <v>4801</v>
      </c>
      <c r="D46" s="14">
        <f t="shared" si="42"/>
        <v>1</v>
      </c>
      <c r="F46" s="13">
        <f t="shared" si="40"/>
        <v>1031</v>
      </c>
      <c r="G46" s="15">
        <f t="shared" si="43"/>
        <v>0.21474692772339096</v>
      </c>
      <c r="H46" s="13">
        <f t="shared" si="33"/>
        <v>350</v>
      </c>
      <c r="I46" s="15">
        <f t="shared" si="41"/>
        <v>0.07290147885857114</v>
      </c>
      <c r="J46" s="13">
        <f t="shared" si="34"/>
        <v>420</v>
      </c>
      <c r="K46" s="15">
        <f aca="true" t="shared" si="48" ref="K46:K51">SUM(J46/C46)</f>
        <v>0.08748177463028536</v>
      </c>
      <c r="L46" s="13">
        <f t="shared" si="35"/>
        <v>32</v>
      </c>
      <c r="M46" s="15">
        <f t="shared" si="44"/>
        <v>0.006665278067069361</v>
      </c>
      <c r="N46" s="13">
        <f t="shared" si="36"/>
        <v>229</v>
      </c>
      <c r="O46" s="15">
        <f t="shared" si="45"/>
        <v>0.04769839616746511</v>
      </c>
      <c r="Q46" s="2">
        <f t="shared" si="37"/>
        <v>3645</v>
      </c>
      <c r="R46" s="14">
        <f t="shared" si="46"/>
        <v>0.7592168298271194</v>
      </c>
      <c r="S46" s="2">
        <f t="shared" si="38"/>
        <v>125</v>
      </c>
      <c r="T46" s="14">
        <f t="shared" si="47"/>
        <v>0.02603624244948969</v>
      </c>
    </row>
    <row r="47" spans="2:20" ht="15">
      <c r="B47" s="2">
        <v>1994</v>
      </c>
      <c r="C47" s="2">
        <f t="shared" si="39"/>
        <v>5015</v>
      </c>
      <c r="D47" s="14">
        <f t="shared" si="42"/>
        <v>1</v>
      </c>
      <c r="F47" s="13">
        <f t="shared" si="40"/>
        <v>1024</v>
      </c>
      <c r="G47" s="15">
        <f t="shared" si="43"/>
        <v>0.20418743768693917</v>
      </c>
      <c r="H47" s="13">
        <f t="shared" si="33"/>
        <v>356</v>
      </c>
      <c r="I47" s="15">
        <f t="shared" si="41"/>
        <v>0.07098703888334995</v>
      </c>
      <c r="J47" s="13">
        <f t="shared" si="34"/>
        <v>401</v>
      </c>
      <c r="K47" s="15">
        <f t="shared" si="48"/>
        <v>0.07996011964107677</v>
      </c>
      <c r="L47" s="13">
        <f t="shared" si="35"/>
        <v>30</v>
      </c>
      <c r="M47" s="15">
        <f t="shared" si="44"/>
        <v>0.005982053838484547</v>
      </c>
      <c r="N47" s="13">
        <f t="shared" si="36"/>
        <v>237</v>
      </c>
      <c r="O47" s="15">
        <f t="shared" si="45"/>
        <v>0.04725822532402792</v>
      </c>
      <c r="Q47" s="2">
        <f t="shared" si="37"/>
        <v>3859</v>
      </c>
      <c r="R47" s="14">
        <v>0.77</v>
      </c>
      <c r="S47" s="2">
        <f t="shared" si="38"/>
        <v>132</v>
      </c>
      <c r="T47" s="14">
        <f t="shared" si="47"/>
        <v>0.026321036889332003</v>
      </c>
    </row>
    <row r="48" spans="2:20" ht="15">
      <c r="B48" s="2">
        <v>1993</v>
      </c>
      <c r="C48" s="2">
        <f t="shared" si="39"/>
        <v>5282</v>
      </c>
      <c r="D48" s="14">
        <f t="shared" si="42"/>
        <v>1</v>
      </c>
      <c r="F48" s="13">
        <f t="shared" si="40"/>
        <v>989</v>
      </c>
      <c r="G48" s="15">
        <f t="shared" si="43"/>
        <v>0.18723968193865959</v>
      </c>
      <c r="H48" s="13">
        <f t="shared" si="33"/>
        <v>362</v>
      </c>
      <c r="I48" s="15">
        <f t="shared" si="41"/>
        <v>0.06853464596743658</v>
      </c>
      <c r="J48" s="13">
        <f t="shared" si="34"/>
        <v>363</v>
      </c>
      <c r="K48" s="15">
        <f t="shared" si="48"/>
        <v>0.06872396819386596</v>
      </c>
      <c r="L48" s="13">
        <f t="shared" si="35"/>
        <v>31</v>
      </c>
      <c r="M48" s="15">
        <f t="shared" si="44"/>
        <v>0.005868989019310867</v>
      </c>
      <c r="N48" s="13">
        <f t="shared" si="36"/>
        <v>233</v>
      </c>
      <c r="O48" s="15">
        <f t="shared" si="45"/>
        <v>0.044112078758046194</v>
      </c>
      <c r="Q48" s="2">
        <f t="shared" si="37"/>
        <v>4180</v>
      </c>
      <c r="R48" s="14">
        <f t="shared" si="46"/>
        <v>0.7913669064748201</v>
      </c>
      <c r="S48" s="2">
        <f t="shared" si="38"/>
        <v>113</v>
      </c>
      <c r="T48" s="14">
        <f t="shared" si="47"/>
        <v>0.021393411586520257</v>
      </c>
    </row>
    <row r="49" spans="2:20" ht="15" hidden="1">
      <c r="B49" s="2">
        <v>1989</v>
      </c>
      <c r="C49" s="2">
        <f t="shared" si="39"/>
        <v>4624</v>
      </c>
      <c r="D49" s="14">
        <f t="shared" si="42"/>
        <v>1</v>
      </c>
      <c r="F49" s="13">
        <f t="shared" si="40"/>
        <v>673</v>
      </c>
      <c r="G49" s="15">
        <f t="shared" si="43"/>
        <v>0.14554498269896193</v>
      </c>
      <c r="H49" s="13">
        <f t="shared" si="33"/>
        <v>262</v>
      </c>
      <c r="I49" s="15">
        <f t="shared" si="41"/>
        <v>0.05666089965397924</v>
      </c>
      <c r="J49" s="13">
        <f t="shared" si="34"/>
        <v>249</v>
      </c>
      <c r="K49" s="15">
        <f t="shared" si="48"/>
        <v>0.05384948096885813</v>
      </c>
      <c r="L49" s="13">
        <f t="shared" si="35"/>
        <v>14</v>
      </c>
      <c r="M49" s="15">
        <f t="shared" si="44"/>
        <v>0.003027681660899654</v>
      </c>
      <c r="N49" s="13">
        <f t="shared" si="36"/>
        <v>148</v>
      </c>
      <c r="O49" s="15">
        <f t="shared" si="45"/>
        <v>0.03200692041522491</v>
      </c>
      <c r="Q49" s="2">
        <f t="shared" si="37"/>
        <v>3876</v>
      </c>
      <c r="R49" s="14">
        <f t="shared" si="46"/>
        <v>0.8382352941176471</v>
      </c>
      <c r="S49" s="2">
        <f t="shared" si="38"/>
        <v>75</v>
      </c>
      <c r="T49" s="14">
        <f t="shared" si="47"/>
        <v>0.016219723183391002</v>
      </c>
    </row>
    <row r="50" spans="2:20" ht="15" hidden="1">
      <c r="B50" s="2">
        <v>1988</v>
      </c>
      <c r="C50" s="2">
        <f t="shared" si="39"/>
        <v>4501</v>
      </c>
      <c r="D50" s="14">
        <f t="shared" si="42"/>
        <v>1</v>
      </c>
      <c r="F50" s="13">
        <f t="shared" si="40"/>
        <v>587</v>
      </c>
      <c r="G50" s="15">
        <f t="shared" si="43"/>
        <v>0.13041546323039324</v>
      </c>
      <c r="H50" s="13">
        <f t="shared" si="33"/>
        <v>223</v>
      </c>
      <c r="I50" s="15">
        <f t="shared" si="41"/>
        <v>0.04954454565652077</v>
      </c>
      <c r="J50" s="13">
        <f t="shared" si="34"/>
        <v>222</v>
      </c>
      <c r="K50" s="15">
        <f t="shared" si="48"/>
        <v>0.049322372806043104</v>
      </c>
      <c r="L50" s="13">
        <f t="shared" si="35"/>
        <v>15</v>
      </c>
      <c r="M50" s="15">
        <f t="shared" si="44"/>
        <v>0.0033325927571650742</v>
      </c>
      <c r="N50" s="13">
        <f t="shared" si="36"/>
        <v>127</v>
      </c>
      <c r="O50" s="15">
        <f t="shared" si="45"/>
        <v>0.0282159520106643</v>
      </c>
      <c r="Q50" s="2">
        <f t="shared" si="37"/>
        <v>3866</v>
      </c>
      <c r="R50" s="14">
        <f t="shared" si="46"/>
        <v>0.8589202399466785</v>
      </c>
      <c r="S50" s="2">
        <f t="shared" si="38"/>
        <v>48</v>
      </c>
      <c r="T50" s="14">
        <f t="shared" si="47"/>
        <v>0.010664296822928238</v>
      </c>
    </row>
    <row r="51" spans="2:20" ht="15" hidden="1">
      <c r="B51" s="2">
        <v>1987</v>
      </c>
      <c r="C51" s="2">
        <f t="shared" si="39"/>
        <v>4373</v>
      </c>
      <c r="D51" s="14">
        <f t="shared" si="42"/>
        <v>1</v>
      </c>
      <c r="F51" s="13">
        <f t="shared" si="40"/>
        <v>528</v>
      </c>
      <c r="G51" s="15">
        <f t="shared" si="43"/>
        <v>0.1207409101303453</v>
      </c>
      <c r="H51" s="13">
        <f t="shared" si="33"/>
        <v>188</v>
      </c>
      <c r="I51" s="15">
        <f t="shared" si="41"/>
        <v>0.04299108163731992</v>
      </c>
      <c r="J51" s="13">
        <f t="shared" si="34"/>
        <v>208</v>
      </c>
      <c r="K51" s="15">
        <f t="shared" si="48"/>
        <v>0.04756460096043906</v>
      </c>
      <c r="L51" s="13">
        <f t="shared" si="35"/>
        <v>19</v>
      </c>
      <c r="M51" s="15">
        <f t="shared" si="44"/>
        <v>0.004344843356963183</v>
      </c>
      <c r="N51" s="13">
        <f t="shared" si="36"/>
        <v>113</v>
      </c>
      <c r="O51" s="15">
        <f t="shared" si="45"/>
        <v>0.025840384175623142</v>
      </c>
      <c r="Q51" s="2">
        <f t="shared" si="37"/>
        <v>3841</v>
      </c>
      <c r="R51" s="14">
        <f t="shared" si="46"/>
        <v>0.8783443860050308</v>
      </c>
      <c r="S51" s="2">
        <f t="shared" si="38"/>
        <v>4</v>
      </c>
      <c r="T51" s="14">
        <f t="shared" si="47"/>
        <v>0.000914703864623828</v>
      </c>
    </row>
    <row r="52" spans="6:15" ht="15"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20" ht="15">
      <c r="A53" s="2" t="s">
        <v>17</v>
      </c>
      <c r="B53" s="2">
        <v>2002</v>
      </c>
      <c r="C53" s="2">
        <f>SUM(F53+Q53+S53)</f>
        <v>5514</v>
      </c>
      <c r="D53" s="14">
        <f>SUM(C53/C53)</f>
        <v>1</v>
      </c>
      <c r="F53" s="13">
        <f>SUM(H53+J53+L53+N53)</f>
        <v>1444</v>
      </c>
      <c r="G53" s="15">
        <f>SUM(F53/C53)</f>
        <v>0.2618788538266231</v>
      </c>
      <c r="H53" s="13">
        <v>418</v>
      </c>
      <c r="I53" s="15">
        <f>SUM(H53/C53)</f>
        <v>0.07580703663402248</v>
      </c>
      <c r="J53" s="13">
        <v>770</v>
      </c>
      <c r="K53" s="15">
        <f>SUM(J53/C53)</f>
        <v>0.13964454116793618</v>
      </c>
      <c r="L53" s="13">
        <v>39</v>
      </c>
      <c r="M53" s="15">
        <f>SUM(L53/C53)</f>
        <v>0.007072905331882481</v>
      </c>
      <c r="N53" s="13">
        <v>217</v>
      </c>
      <c r="O53" s="15">
        <f>SUM(N53/C53)</f>
        <v>0.03935437069278201</v>
      </c>
      <c r="Q53" s="2">
        <v>3606</v>
      </c>
      <c r="R53" s="14">
        <f>SUM(Q53/C53)</f>
        <v>0.6539717083786725</v>
      </c>
      <c r="S53" s="2">
        <v>464</v>
      </c>
      <c r="T53" s="14">
        <f>SUM(S53/C53)</f>
        <v>0.0841494377947044</v>
      </c>
    </row>
    <row r="54" spans="1:20" ht="15">
      <c r="A54" s="2" t="s">
        <v>18</v>
      </c>
      <c r="B54" s="2">
        <v>2001</v>
      </c>
      <c r="C54" s="2">
        <f>SUM(F54+Q54+S54)</f>
        <v>5399</v>
      </c>
      <c r="D54" s="14">
        <f>SUM(C54/C54)</f>
        <v>1</v>
      </c>
      <c r="F54" s="13">
        <f>SUM(H54+J54+L54+N54)</f>
        <v>1385</v>
      </c>
      <c r="G54" s="15">
        <f>SUM(F54/C54)</f>
        <v>0.25652898684941655</v>
      </c>
      <c r="H54" s="13">
        <f aca="true" t="shared" si="49" ref="H54:H65">SUM(H120+H186)</f>
        <v>396</v>
      </c>
      <c r="I54" s="15">
        <f>SUM(H54/C54)</f>
        <v>0.07334691609557326</v>
      </c>
      <c r="J54" s="13">
        <f aca="true" t="shared" si="50" ref="J54:J65">SUM(J120+J186)</f>
        <v>752</v>
      </c>
      <c r="K54" s="15">
        <f>SUM(J54/C54)</f>
        <v>0.13928505278755324</v>
      </c>
      <c r="L54" s="13">
        <f aca="true" t="shared" si="51" ref="L54:L65">SUM(L120+L186)</f>
        <v>34</v>
      </c>
      <c r="M54" s="15">
        <f>SUM(L54/C54)</f>
        <v>0.0062974624930542695</v>
      </c>
      <c r="N54" s="13">
        <f aca="true" t="shared" si="52" ref="N54:N65">SUM(N120+N186)</f>
        <v>203</v>
      </c>
      <c r="O54" s="15">
        <f>SUM(N54/C54)</f>
        <v>0.037599555473235784</v>
      </c>
      <c r="Q54" s="13">
        <f aca="true" t="shared" si="53" ref="Q54:Q65">SUM(Q120+Q186)</f>
        <v>3452</v>
      </c>
      <c r="R54" s="14">
        <f>SUM(Q54/C54)</f>
        <v>0.6393776625300982</v>
      </c>
      <c r="S54" s="13">
        <f aca="true" t="shared" si="54" ref="S54:S65">SUM(S120+S186)</f>
        <v>562</v>
      </c>
      <c r="T54" s="14">
        <f>SUM(S54/C54)</f>
        <v>0.10409335062048528</v>
      </c>
    </row>
    <row r="55" spans="1:20" ht="15">
      <c r="A55" s="2" t="s">
        <v>19</v>
      </c>
      <c r="B55" s="2">
        <v>2000</v>
      </c>
      <c r="C55" s="2">
        <f>SUM(F55+Q55+S55)</f>
        <v>5238</v>
      </c>
      <c r="D55" s="14">
        <f>SUM(C55/C55)</f>
        <v>1</v>
      </c>
      <c r="F55" s="13">
        <f>SUM(H55+J55+L55+N55)</f>
        <v>1314</v>
      </c>
      <c r="G55" s="15">
        <f>SUM(F55/C55)</f>
        <v>0.2508591065292096</v>
      </c>
      <c r="H55" s="13">
        <f t="shared" si="49"/>
        <v>364</v>
      </c>
      <c r="I55" s="15">
        <f>SUM(H55/C55)</f>
        <v>0.06949217258495609</v>
      </c>
      <c r="J55" s="13">
        <f t="shared" si="50"/>
        <v>715</v>
      </c>
      <c r="K55" s="15">
        <f>SUM(J55/C55)</f>
        <v>0.1365024818633066</v>
      </c>
      <c r="L55" s="13">
        <f t="shared" si="51"/>
        <v>40</v>
      </c>
      <c r="M55" s="15">
        <f>SUM(L55/C55)</f>
        <v>0.007636502481863307</v>
      </c>
      <c r="N55" s="13">
        <f t="shared" si="52"/>
        <v>195</v>
      </c>
      <c r="O55" s="15">
        <f>SUM(N55/C55)</f>
        <v>0.03722794959908362</v>
      </c>
      <c r="Q55" s="13">
        <f t="shared" si="53"/>
        <v>3270</v>
      </c>
      <c r="R55" s="14">
        <f>SUM(Q55/C55)</f>
        <v>0.6242840778923253</v>
      </c>
      <c r="S55" s="13">
        <f t="shared" si="54"/>
        <v>654</v>
      </c>
      <c r="T55" s="14">
        <f>SUM(S55/C55)</f>
        <v>0.12485681557846506</v>
      </c>
    </row>
    <row r="56" spans="1:20" ht="15">
      <c r="A56" s="2" t="s">
        <v>20</v>
      </c>
      <c r="B56" s="2">
        <v>1999</v>
      </c>
      <c r="C56" s="2">
        <f>SUM(F56+Q56+S56)</f>
        <v>5314</v>
      </c>
      <c r="D56" s="14">
        <f>SUM(C56/C56)</f>
        <v>1</v>
      </c>
      <c r="F56" s="13">
        <f>SUM(H56+J56+L56+N56)</f>
        <v>1301</v>
      </c>
      <c r="G56" s="15">
        <f>SUM(F56/C56)</f>
        <v>0.244824990590892</v>
      </c>
      <c r="H56" s="13">
        <f t="shared" si="49"/>
        <v>367</v>
      </c>
      <c r="I56" s="15">
        <f>SUM(H56/C56)</f>
        <v>0.06906285284155061</v>
      </c>
      <c r="J56" s="13">
        <f t="shared" si="50"/>
        <v>689</v>
      </c>
      <c r="K56" s="15">
        <f aca="true" t="shared" si="55" ref="K56:K65">SUM(J56/C56)</f>
        <v>0.1296575084681972</v>
      </c>
      <c r="L56" s="13">
        <f t="shared" si="51"/>
        <v>38</v>
      </c>
      <c r="M56" s="15">
        <f>SUM(L56/C56)</f>
        <v>0.007150922092585623</v>
      </c>
      <c r="N56" s="13">
        <f t="shared" si="52"/>
        <v>207</v>
      </c>
      <c r="O56" s="15">
        <f>SUM(N56/C56)</f>
        <v>0.03895370718855853</v>
      </c>
      <c r="Q56" s="13">
        <f t="shared" si="53"/>
        <v>3474</v>
      </c>
      <c r="R56" s="14">
        <f>SUM(Q56/C56)</f>
        <v>0.653744824990591</v>
      </c>
      <c r="S56" s="13">
        <f t="shared" si="54"/>
        <v>539</v>
      </c>
      <c r="T56" s="14">
        <f>SUM(S56/C56)</f>
        <v>0.10143018441851713</v>
      </c>
    </row>
    <row r="57" spans="1:20" ht="15">
      <c r="A57" s="2" t="s">
        <v>16</v>
      </c>
      <c r="B57" s="2">
        <v>1998</v>
      </c>
      <c r="C57" s="2">
        <f aca="true" t="shared" si="56" ref="C57:C65">SUM(F57+Q57+S57)</f>
        <v>5292</v>
      </c>
      <c r="D57" s="14">
        <f>SUM(C57/C57)</f>
        <v>1</v>
      </c>
      <c r="F57" s="13">
        <f aca="true" t="shared" si="57" ref="F57:F65">SUM(H57+J57+L57+N57)</f>
        <v>1321</v>
      </c>
      <c r="G57" s="15">
        <f>SUM(F57/C57)</f>
        <v>0.2496220710506425</v>
      </c>
      <c r="H57" s="13">
        <f t="shared" si="49"/>
        <v>370</v>
      </c>
      <c r="I57" s="15">
        <f aca="true" t="shared" si="58" ref="I57:I65">SUM(H57/C57)</f>
        <v>0.06991685563114135</v>
      </c>
      <c r="J57" s="13">
        <f t="shared" si="50"/>
        <v>707</v>
      </c>
      <c r="K57" s="15">
        <v>0.133</v>
      </c>
      <c r="L57" s="13">
        <f t="shared" si="51"/>
        <v>36</v>
      </c>
      <c r="M57" s="15">
        <f>SUM(L57/C57)</f>
        <v>0.006802721088435374</v>
      </c>
      <c r="N57" s="13">
        <f t="shared" si="52"/>
        <v>208</v>
      </c>
      <c r="O57" s="15">
        <f>SUM(N57/C57)</f>
        <v>0.039304610733182165</v>
      </c>
      <c r="Q57" s="2">
        <f t="shared" si="53"/>
        <v>3528</v>
      </c>
      <c r="R57" s="14">
        <f>SUM(Q57/C57)</f>
        <v>0.6666666666666666</v>
      </c>
      <c r="S57" s="2">
        <f t="shared" si="54"/>
        <v>443</v>
      </c>
      <c r="T57" s="14">
        <f>SUM(S57/C57)</f>
        <v>0.08371126228269085</v>
      </c>
    </row>
    <row r="58" spans="2:20" ht="15">
      <c r="B58" s="2">
        <v>1997</v>
      </c>
      <c r="C58" s="2">
        <f t="shared" si="56"/>
        <v>5234</v>
      </c>
      <c r="D58" s="14">
        <f aca="true" t="shared" si="59" ref="D58:D65">SUM(C58/C58)</f>
        <v>1</v>
      </c>
      <c r="F58" s="13">
        <f t="shared" si="57"/>
        <v>1282</v>
      </c>
      <c r="G58" s="15">
        <f aca="true" t="shared" si="60" ref="G58:G65">SUM(F58/C58)</f>
        <v>0.24493695070691632</v>
      </c>
      <c r="H58" s="13">
        <f t="shared" si="49"/>
        <v>372</v>
      </c>
      <c r="I58" s="15">
        <f t="shared" si="58"/>
        <v>0.07107374856706151</v>
      </c>
      <c r="J58" s="13">
        <f t="shared" si="50"/>
        <v>656</v>
      </c>
      <c r="K58" s="15">
        <f t="shared" si="55"/>
        <v>0.12533435231180742</v>
      </c>
      <c r="L58" s="13">
        <f t="shared" si="51"/>
        <v>34</v>
      </c>
      <c r="M58" s="15">
        <v>0.007</v>
      </c>
      <c r="N58" s="13">
        <f t="shared" si="52"/>
        <v>220</v>
      </c>
      <c r="O58" s="15">
        <f aca="true" t="shared" si="61" ref="O58:O65">SUM(N58/C58)</f>
        <v>0.04203286205578907</v>
      </c>
      <c r="Q58" s="2">
        <f t="shared" si="53"/>
        <v>3557</v>
      </c>
      <c r="R58" s="14">
        <f aca="true" t="shared" si="62" ref="R58:R65">SUM(Q58/C58)</f>
        <v>0.6795949560565533</v>
      </c>
      <c r="S58" s="2">
        <f t="shared" si="54"/>
        <v>395</v>
      </c>
      <c r="T58" s="14">
        <f aca="true" t="shared" si="63" ref="T58:T65">SUM(S58/C58)</f>
        <v>0.07546809323653038</v>
      </c>
    </row>
    <row r="59" spans="2:20" ht="15">
      <c r="B59" s="2">
        <v>1996</v>
      </c>
      <c r="C59" s="2">
        <f t="shared" si="56"/>
        <v>5152</v>
      </c>
      <c r="D59" s="14">
        <f t="shared" si="59"/>
        <v>1</v>
      </c>
      <c r="F59" s="13">
        <f t="shared" si="57"/>
        <v>1263</v>
      </c>
      <c r="G59" s="15">
        <f t="shared" si="60"/>
        <v>0.2451475155279503</v>
      </c>
      <c r="H59" s="13">
        <f t="shared" si="49"/>
        <v>430</v>
      </c>
      <c r="I59" s="15">
        <f t="shared" si="58"/>
        <v>0.08346273291925466</v>
      </c>
      <c r="J59" s="13">
        <f t="shared" si="50"/>
        <v>590</v>
      </c>
      <c r="K59" s="15">
        <f t="shared" si="55"/>
        <v>0.11451863354037267</v>
      </c>
      <c r="L59" s="13">
        <f t="shared" si="51"/>
        <v>35</v>
      </c>
      <c r="M59" s="15">
        <f aca="true" t="shared" si="64" ref="M59:M65">SUM(L59/C59)</f>
        <v>0.006793478260869565</v>
      </c>
      <c r="N59" s="13">
        <f t="shared" si="52"/>
        <v>208</v>
      </c>
      <c r="O59" s="15">
        <f t="shared" si="61"/>
        <v>0.040372670807453416</v>
      </c>
      <c r="Q59" s="2">
        <f t="shared" si="53"/>
        <v>3583</v>
      </c>
      <c r="R59" s="14">
        <v>0.696</v>
      </c>
      <c r="S59" s="2">
        <f t="shared" si="54"/>
        <v>306</v>
      </c>
      <c r="T59" s="14">
        <f t="shared" si="63"/>
        <v>0.0593944099378882</v>
      </c>
    </row>
    <row r="60" spans="2:20" ht="15">
      <c r="B60" s="2">
        <v>1995</v>
      </c>
      <c r="C60" s="2">
        <f t="shared" si="56"/>
        <v>5220</v>
      </c>
      <c r="D60" s="14">
        <f t="shared" si="59"/>
        <v>1</v>
      </c>
      <c r="F60" s="13">
        <f t="shared" si="57"/>
        <v>1272</v>
      </c>
      <c r="G60" s="15">
        <f t="shared" si="60"/>
        <v>0.24367816091954023</v>
      </c>
      <c r="H60" s="13">
        <f t="shared" si="49"/>
        <v>470</v>
      </c>
      <c r="I60" s="15">
        <f t="shared" si="58"/>
        <v>0.09003831417624521</v>
      </c>
      <c r="J60" s="13">
        <f t="shared" si="50"/>
        <v>551</v>
      </c>
      <c r="K60" s="15">
        <f t="shared" si="55"/>
        <v>0.10555555555555556</v>
      </c>
      <c r="L60" s="13">
        <f t="shared" si="51"/>
        <v>32</v>
      </c>
      <c r="M60" s="15">
        <f t="shared" si="64"/>
        <v>0.006130268199233717</v>
      </c>
      <c r="N60" s="13">
        <f t="shared" si="52"/>
        <v>219</v>
      </c>
      <c r="O60" s="15">
        <f t="shared" si="61"/>
        <v>0.04195402298850575</v>
      </c>
      <c r="Q60" s="2">
        <f t="shared" si="53"/>
        <v>3777</v>
      </c>
      <c r="R60" s="14">
        <v>0.723</v>
      </c>
      <c r="S60" s="2">
        <f t="shared" si="54"/>
        <v>171</v>
      </c>
      <c r="T60" s="14">
        <f t="shared" si="63"/>
        <v>0.032758620689655175</v>
      </c>
    </row>
    <row r="61" spans="2:20" ht="15">
      <c r="B61" s="2">
        <v>1994</v>
      </c>
      <c r="C61" s="2">
        <f t="shared" si="56"/>
        <v>5370</v>
      </c>
      <c r="D61" s="14">
        <f t="shared" si="59"/>
        <v>1</v>
      </c>
      <c r="F61" s="13">
        <f t="shared" si="57"/>
        <v>1313</v>
      </c>
      <c r="G61" s="15">
        <f t="shared" si="60"/>
        <v>0.24450651769087522</v>
      </c>
      <c r="H61" s="13">
        <f t="shared" si="49"/>
        <v>488</v>
      </c>
      <c r="I61" s="15">
        <f t="shared" si="58"/>
        <v>0.09087523277467412</v>
      </c>
      <c r="J61" s="13">
        <f t="shared" si="50"/>
        <v>537</v>
      </c>
      <c r="K61" s="15">
        <f t="shared" si="55"/>
        <v>0.1</v>
      </c>
      <c r="L61" s="13">
        <f t="shared" si="51"/>
        <v>42</v>
      </c>
      <c r="M61" s="15">
        <f t="shared" si="64"/>
        <v>0.00782122905027933</v>
      </c>
      <c r="N61" s="13">
        <f t="shared" si="52"/>
        <v>246</v>
      </c>
      <c r="O61" s="15">
        <f t="shared" si="61"/>
        <v>0.04581005586592179</v>
      </c>
      <c r="Q61" s="2">
        <f t="shared" si="53"/>
        <v>3982</v>
      </c>
      <c r="R61" s="14">
        <v>0.741</v>
      </c>
      <c r="S61" s="2">
        <f t="shared" si="54"/>
        <v>75</v>
      </c>
      <c r="T61" s="14">
        <f t="shared" si="63"/>
        <v>0.013966480446927373</v>
      </c>
    </row>
    <row r="62" spans="2:20" ht="15">
      <c r="B62" s="2">
        <v>1993</v>
      </c>
      <c r="C62" s="2">
        <f t="shared" si="56"/>
        <v>5295</v>
      </c>
      <c r="D62" s="14">
        <f t="shared" si="59"/>
        <v>1</v>
      </c>
      <c r="F62" s="13">
        <f t="shared" si="57"/>
        <v>1268</v>
      </c>
      <c r="G62" s="15">
        <f t="shared" si="60"/>
        <v>0.23947119924457036</v>
      </c>
      <c r="H62" s="13">
        <f t="shared" si="49"/>
        <v>503</v>
      </c>
      <c r="I62" s="15">
        <f t="shared" si="58"/>
        <v>0.09499527856468366</v>
      </c>
      <c r="J62" s="13">
        <f t="shared" si="50"/>
        <v>482</v>
      </c>
      <c r="K62" s="15">
        <f t="shared" si="55"/>
        <v>0.09102927289896129</v>
      </c>
      <c r="L62" s="13">
        <f t="shared" si="51"/>
        <v>39</v>
      </c>
      <c r="M62" s="15">
        <f t="shared" si="64"/>
        <v>0.0073654390934844195</v>
      </c>
      <c r="N62" s="13">
        <f t="shared" si="52"/>
        <v>244</v>
      </c>
      <c r="O62" s="15">
        <f t="shared" si="61"/>
        <v>0.046081208687440985</v>
      </c>
      <c r="Q62" s="2">
        <f t="shared" si="53"/>
        <v>3956</v>
      </c>
      <c r="R62" s="14">
        <f t="shared" si="62"/>
        <v>0.7471199244570349</v>
      </c>
      <c r="S62" s="2">
        <f t="shared" si="54"/>
        <v>71</v>
      </c>
      <c r="T62" s="14">
        <f t="shared" si="63"/>
        <v>0.013408876298394712</v>
      </c>
    </row>
    <row r="63" spans="2:20" ht="15" hidden="1">
      <c r="B63" s="2">
        <v>1989</v>
      </c>
      <c r="C63" s="2">
        <f t="shared" si="56"/>
        <v>5483</v>
      </c>
      <c r="D63" s="14">
        <f t="shared" si="59"/>
        <v>1</v>
      </c>
      <c r="F63" s="13">
        <f t="shared" si="57"/>
        <v>985</v>
      </c>
      <c r="G63" s="15">
        <f t="shared" si="60"/>
        <v>0.17964617909903338</v>
      </c>
      <c r="H63" s="13">
        <f t="shared" si="49"/>
        <v>505</v>
      </c>
      <c r="I63" s="15">
        <f t="shared" si="58"/>
        <v>0.09210286339595113</v>
      </c>
      <c r="J63" s="13">
        <f t="shared" si="50"/>
        <v>295</v>
      </c>
      <c r="K63" s="15">
        <f t="shared" si="55"/>
        <v>0.05380266277585263</v>
      </c>
      <c r="L63" s="13">
        <f t="shared" si="51"/>
        <v>23</v>
      </c>
      <c r="M63" s="15">
        <f t="shared" si="64"/>
        <v>0.004194783877439358</v>
      </c>
      <c r="N63" s="13">
        <f t="shared" si="52"/>
        <v>162</v>
      </c>
      <c r="O63" s="15">
        <f t="shared" si="61"/>
        <v>0.02954586904979026</v>
      </c>
      <c r="Q63" s="2">
        <f t="shared" si="53"/>
        <v>4496</v>
      </c>
      <c r="R63" s="14">
        <f t="shared" si="62"/>
        <v>0.8199890570855372</v>
      </c>
      <c r="S63" s="2">
        <f t="shared" si="54"/>
        <v>2</v>
      </c>
      <c r="T63" s="14">
        <f t="shared" si="63"/>
        <v>0.0003647638154295094</v>
      </c>
    </row>
    <row r="64" spans="2:20" ht="15" hidden="1">
      <c r="B64" s="2">
        <v>1988</v>
      </c>
      <c r="C64" s="2">
        <f t="shared" si="56"/>
        <v>5392</v>
      </c>
      <c r="D64" s="14">
        <f t="shared" si="59"/>
        <v>1</v>
      </c>
      <c r="F64" s="13">
        <f t="shared" si="57"/>
        <v>925</v>
      </c>
      <c r="G64" s="15">
        <f t="shared" si="60"/>
        <v>0.17155044510385756</v>
      </c>
      <c r="H64" s="13">
        <f t="shared" si="49"/>
        <v>457</v>
      </c>
      <c r="I64" s="15">
        <f t="shared" si="58"/>
        <v>0.08475519287833828</v>
      </c>
      <c r="J64" s="13">
        <f t="shared" si="50"/>
        <v>273</v>
      </c>
      <c r="K64" s="15">
        <f t="shared" si="55"/>
        <v>0.050630563798219584</v>
      </c>
      <c r="L64" s="13">
        <f t="shared" si="51"/>
        <v>21</v>
      </c>
      <c r="M64" s="15">
        <f t="shared" si="64"/>
        <v>0.003894658753709199</v>
      </c>
      <c r="N64" s="13">
        <f t="shared" si="52"/>
        <v>174</v>
      </c>
      <c r="O64" s="15">
        <f t="shared" si="61"/>
        <v>0.0322700296735905</v>
      </c>
      <c r="Q64" s="2">
        <f t="shared" si="53"/>
        <v>4441</v>
      </c>
      <c r="R64" s="14">
        <f t="shared" si="62"/>
        <v>0.8236275964391692</v>
      </c>
      <c r="S64" s="2">
        <f t="shared" si="54"/>
        <v>26</v>
      </c>
      <c r="T64" s="14">
        <f t="shared" si="63"/>
        <v>0.004821958456973294</v>
      </c>
    </row>
    <row r="65" spans="2:20" ht="15" hidden="1">
      <c r="B65" s="2">
        <v>1987</v>
      </c>
      <c r="C65" s="2">
        <f t="shared" si="56"/>
        <v>5379</v>
      </c>
      <c r="D65" s="14">
        <f t="shared" si="59"/>
        <v>1</v>
      </c>
      <c r="F65" s="2">
        <f t="shared" si="57"/>
        <v>774</v>
      </c>
      <c r="G65" s="14">
        <f t="shared" si="60"/>
        <v>0.14389291689905187</v>
      </c>
      <c r="H65" s="2">
        <f t="shared" si="49"/>
        <v>347</v>
      </c>
      <c r="I65" s="14">
        <f t="shared" si="58"/>
        <v>0.06451013199479458</v>
      </c>
      <c r="J65" s="2">
        <f t="shared" si="50"/>
        <v>251</v>
      </c>
      <c r="K65" s="14">
        <f t="shared" si="55"/>
        <v>0.0466629485034393</v>
      </c>
      <c r="L65" s="2">
        <f t="shared" si="51"/>
        <v>21</v>
      </c>
      <c r="M65" s="14">
        <f t="shared" si="64"/>
        <v>0.0039040713887339654</v>
      </c>
      <c r="N65" s="2">
        <f t="shared" si="52"/>
        <v>155</v>
      </c>
      <c r="O65" s="14">
        <f t="shared" si="61"/>
        <v>0.028815765012084032</v>
      </c>
      <c r="Q65" s="2">
        <f t="shared" si="53"/>
        <v>4586</v>
      </c>
      <c r="R65" s="14">
        <f t="shared" si="62"/>
        <v>0.8525748280349508</v>
      </c>
      <c r="S65" s="2">
        <f t="shared" si="54"/>
        <v>19</v>
      </c>
      <c r="T65" s="14">
        <f t="shared" si="63"/>
        <v>0.0035322550659973974</v>
      </c>
    </row>
    <row r="66" spans="1:20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5">
      <c r="A67" s="1" t="s"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8">
      <c r="A68" s="1" t="s">
        <v>23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thickBot="1">
      <c r="A69" s="22" t="s">
        <v>25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6:16" ht="15">
      <c r="F70" s="4" t="s">
        <v>1</v>
      </c>
      <c r="G70" s="4"/>
      <c r="H70" s="4"/>
      <c r="I70" s="4"/>
      <c r="J70" s="4"/>
      <c r="K70" s="4"/>
      <c r="L70" s="4"/>
      <c r="M70" s="4"/>
      <c r="N70" s="4"/>
      <c r="O70" s="4"/>
      <c r="P70" s="5"/>
    </row>
    <row r="71" spans="6:16" ht="15"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5"/>
    </row>
    <row r="72" spans="1:20" ht="15">
      <c r="A72" s="6" t="s">
        <v>2</v>
      </c>
      <c r="B72" s="6" t="s">
        <v>3</v>
      </c>
      <c r="C72" s="7" t="s">
        <v>4</v>
      </c>
      <c r="D72" s="7"/>
      <c r="E72" s="8"/>
      <c r="F72" s="4" t="s">
        <v>5</v>
      </c>
      <c r="G72" s="4"/>
      <c r="H72" s="4" t="s">
        <v>6</v>
      </c>
      <c r="I72" s="4"/>
      <c r="J72" s="4" t="s">
        <v>7</v>
      </c>
      <c r="K72" s="4"/>
      <c r="L72" s="4" t="s">
        <v>8</v>
      </c>
      <c r="M72" s="4"/>
      <c r="N72" s="4" t="s">
        <v>9</v>
      </c>
      <c r="O72" s="4"/>
      <c r="P72" s="8"/>
      <c r="Q72" s="7" t="s">
        <v>10</v>
      </c>
      <c r="R72" s="7"/>
      <c r="S72" s="7" t="s">
        <v>11</v>
      </c>
      <c r="T72" s="7"/>
    </row>
    <row r="73" spans="1:20" ht="15">
      <c r="A73" s="9"/>
      <c r="B73" s="9"/>
      <c r="C73" s="5"/>
      <c r="D73" s="5"/>
      <c r="E73" s="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8"/>
      <c r="Q73" s="5"/>
      <c r="R73" s="5"/>
      <c r="S73" s="5"/>
      <c r="T73" s="5"/>
    </row>
    <row r="74" spans="3:20" ht="15">
      <c r="C74" s="10" t="s">
        <v>12</v>
      </c>
      <c r="D74" s="10" t="s">
        <v>13</v>
      </c>
      <c r="E74" s="11"/>
      <c r="F74" s="12" t="s">
        <v>12</v>
      </c>
      <c r="G74" s="12" t="s">
        <v>13</v>
      </c>
      <c r="H74" s="12" t="s">
        <v>12</v>
      </c>
      <c r="I74" s="12" t="s">
        <v>13</v>
      </c>
      <c r="J74" s="12" t="s">
        <v>12</v>
      </c>
      <c r="K74" s="12" t="s">
        <v>13</v>
      </c>
      <c r="L74" s="12" t="s">
        <v>12</v>
      </c>
      <c r="M74" s="12" t="s">
        <v>13</v>
      </c>
      <c r="N74" s="12" t="s">
        <v>12</v>
      </c>
      <c r="O74" s="12" t="s">
        <v>13</v>
      </c>
      <c r="P74" s="11"/>
      <c r="Q74" s="10" t="s">
        <v>12</v>
      </c>
      <c r="R74" s="10" t="s">
        <v>13</v>
      </c>
      <c r="S74" s="10" t="s">
        <v>12</v>
      </c>
      <c r="T74" s="10" t="s">
        <v>13</v>
      </c>
    </row>
    <row r="75" spans="6:15" ht="15"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20" ht="15">
      <c r="A76" s="2" t="s">
        <v>14</v>
      </c>
      <c r="B76" s="2">
        <v>2002</v>
      </c>
      <c r="C76" s="2">
        <v>16849</v>
      </c>
      <c r="D76" s="14">
        <f aca="true" t="shared" si="65" ref="D76:D88">SUM(C76/C10)</f>
        <v>0.5038576555023924</v>
      </c>
      <c r="F76" s="2">
        <f aca="true" t="shared" si="66" ref="F76:F88">SUM(F91+F105+F119)</f>
        <v>4618</v>
      </c>
      <c r="G76" s="15">
        <f aca="true" t="shared" si="67" ref="G76:G88">SUM(F76/F10)</f>
        <v>0.5215132693393563</v>
      </c>
      <c r="H76" s="2">
        <f aca="true" t="shared" si="68" ref="H76:H88">SUM(H91+H105+H119)</f>
        <v>1628</v>
      </c>
      <c r="I76" s="15">
        <f aca="true" t="shared" si="69" ref="I76:I88">SUM(H76/H10)</f>
        <v>0.5974311926605504</v>
      </c>
      <c r="J76" s="2">
        <f aca="true" t="shared" si="70" ref="J76:J88">SUM(J91+J105+J119)</f>
        <v>2106</v>
      </c>
      <c r="K76" s="15">
        <f aca="true" t="shared" si="71" ref="K76:K88">SUM(J76/J10)</f>
        <v>0.4897674418604651</v>
      </c>
      <c r="L76" s="2">
        <f aca="true" t="shared" si="72" ref="L76:L88">SUM(L91+L105+L119)</f>
        <v>123</v>
      </c>
      <c r="M76" s="15">
        <f aca="true" t="shared" si="73" ref="M76:M88">SUM(L76/L10)</f>
        <v>0.4785992217898833</v>
      </c>
      <c r="N76" s="2">
        <f aca="true" t="shared" si="74" ref="N76:N88">SUM(N91+N105+N119)</f>
        <v>761</v>
      </c>
      <c r="O76" s="15">
        <f aca="true" t="shared" si="75" ref="O76:O88">SUM(N76/N10)</f>
        <v>0.4837889383343929</v>
      </c>
      <c r="Q76" s="2">
        <f aca="true" t="shared" si="76" ref="Q76:Q88">SUM(Q91+Q105+Q119)</f>
        <v>11392</v>
      </c>
      <c r="R76" s="14">
        <f aca="true" t="shared" si="77" ref="R76:R88">SUM(Q76/Q10)</f>
        <v>0.5023149168834604</v>
      </c>
      <c r="S76" s="2">
        <f aca="true" t="shared" si="78" ref="S76:S88">SUM(S91+S105+S119)</f>
        <v>839</v>
      </c>
      <c r="T76" s="14">
        <f aca="true" t="shared" si="79" ref="T76:T88">SUM(S76/S10)</f>
        <v>0.44018887722980066</v>
      </c>
    </row>
    <row r="77" spans="2:20" ht="15">
      <c r="B77" s="2">
        <v>2001</v>
      </c>
      <c r="C77" s="2">
        <f aca="true" t="shared" si="80" ref="C77:C88">SUM(C92+C106+C120)</f>
        <v>16627</v>
      </c>
      <c r="D77" s="14">
        <f t="shared" si="65"/>
        <v>0.5007378406866436</v>
      </c>
      <c r="F77" s="2">
        <f t="shared" si="66"/>
        <v>4460</v>
      </c>
      <c r="G77" s="15">
        <f t="shared" si="67"/>
        <v>0.5235356262472121</v>
      </c>
      <c r="H77" s="2">
        <f t="shared" si="68"/>
        <v>1568</v>
      </c>
      <c r="I77" s="15">
        <f t="shared" si="69"/>
        <v>0.599388379204893</v>
      </c>
      <c r="J77" s="2">
        <f t="shared" si="70"/>
        <v>2082</v>
      </c>
      <c r="K77" s="15">
        <f t="shared" si="71"/>
        <v>0.49477186311787075</v>
      </c>
      <c r="L77" s="2">
        <f t="shared" si="72"/>
        <v>102</v>
      </c>
      <c r="M77" s="15">
        <f t="shared" si="73"/>
        <v>0.4533333333333333</v>
      </c>
      <c r="N77" s="2">
        <f t="shared" si="74"/>
        <v>708</v>
      </c>
      <c r="O77" s="15">
        <f t="shared" si="75"/>
        <v>0.4816326530612245</v>
      </c>
      <c r="Q77" s="2">
        <f t="shared" si="76"/>
        <v>11140</v>
      </c>
      <c r="R77" s="14">
        <f t="shared" si="77"/>
        <v>0.49776586237712245</v>
      </c>
      <c r="S77" s="2">
        <f t="shared" si="78"/>
        <v>1027</v>
      </c>
      <c r="T77" s="14">
        <f t="shared" si="79"/>
        <v>0.4453599306157849</v>
      </c>
    </row>
    <row r="78" spans="2:20" ht="15">
      <c r="B78" s="2">
        <v>2000</v>
      </c>
      <c r="C78" s="2">
        <f t="shared" si="80"/>
        <v>16334</v>
      </c>
      <c r="D78" s="14">
        <f t="shared" si="65"/>
        <v>0.497411535416286</v>
      </c>
      <c r="F78" s="2">
        <f t="shared" si="66"/>
        <v>4253</v>
      </c>
      <c r="G78" s="15">
        <f t="shared" si="67"/>
        <v>0.5170192073911987</v>
      </c>
      <c r="H78" s="2">
        <f t="shared" si="68"/>
        <v>1545</v>
      </c>
      <c r="I78" s="15">
        <f t="shared" si="69"/>
        <v>0.5956052428681573</v>
      </c>
      <c r="J78" s="2">
        <f t="shared" si="70"/>
        <v>1931</v>
      </c>
      <c r="K78" s="15">
        <f t="shared" si="71"/>
        <v>0.4815461346633416</v>
      </c>
      <c r="L78" s="2">
        <f t="shared" si="72"/>
        <v>95</v>
      </c>
      <c r="M78" s="15">
        <f t="shared" si="73"/>
        <v>0.4439252336448598</v>
      </c>
      <c r="N78" s="2">
        <f t="shared" si="74"/>
        <v>682</v>
      </c>
      <c r="O78" s="15">
        <f t="shared" si="75"/>
        <v>0.484375</v>
      </c>
      <c r="Q78" s="2">
        <f t="shared" si="76"/>
        <v>10942</v>
      </c>
      <c r="R78" s="14">
        <f t="shared" si="77"/>
        <v>0.4951355264944115</v>
      </c>
      <c r="S78" s="2">
        <f t="shared" si="78"/>
        <v>1139</v>
      </c>
      <c r="T78" s="14">
        <f t="shared" si="79"/>
        <v>0.4532431356943892</v>
      </c>
    </row>
    <row r="79" spans="2:20" ht="15">
      <c r="B79" s="2">
        <v>1999</v>
      </c>
      <c r="C79" s="2">
        <f t="shared" si="80"/>
        <v>16286</v>
      </c>
      <c r="D79" s="14">
        <f t="shared" si="65"/>
        <v>0.4944140862173649</v>
      </c>
      <c r="F79" s="2">
        <f t="shared" si="66"/>
        <v>4223</v>
      </c>
      <c r="G79" s="15">
        <f t="shared" si="67"/>
        <v>0.514811654272827</v>
      </c>
      <c r="H79" s="2">
        <f t="shared" si="68"/>
        <v>1605</v>
      </c>
      <c r="I79" s="15">
        <f t="shared" si="69"/>
        <v>0.6013488197826902</v>
      </c>
      <c r="J79" s="2">
        <f t="shared" si="70"/>
        <v>1857</v>
      </c>
      <c r="K79" s="15">
        <f t="shared" si="71"/>
        <v>0.47360367253251723</v>
      </c>
      <c r="L79" s="2">
        <f t="shared" si="72"/>
        <v>104</v>
      </c>
      <c r="M79" s="15">
        <f t="shared" si="73"/>
        <v>0.48826291079812206</v>
      </c>
      <c r="N79" s="2">
        <f t="shared" si="74"/>
        <v>657</v>
      </c>
      <c r="O79" s="15">
        <f t="shared" si="75"/>
        <v>0.4692857142857143</v>
      </c>
      <c r="Q79" s="2">
        <f t="shared" si="76"/>
        <v>11049</v>
      </c>
      <c r="R79" s="14">
        <f t="shared" si="77"/>
        <v>0.49113215095346047</v>
      </c>
      <c r="S79" s="2">
        <f t="shared" si="78"/>
        <v>1014</v>
      </c>
      <c r="T79" s="14">
        <f t="shared" si="79"/>
        <v>0.45267857142857143</v>
      </c>
    </row>
    <row r="80" spans="2:20" ht="15">
      <c r="B80" s="2">
        <v>1998</v>
      </c>
      <c r="C80" s="2">
        <f t="shared" si="80"/>
        <v>16093</v>
      </c>
      <c r="D80" s="14">
        <f t="shared" si="65"/>
        <v>0.4930151338766007</v>
      </c>
      <c r="F80" s="13">
        <f t="shared" si="66"/>
        <v>4286</v>
      </c>
      <c r="G80" s="15">
        <f t="shared" si="67"/>
        <v>0.5199563265801286</v>
      </c>
      <c r="H80" s="13">
        <f t="shared" si="68"/>
        <v>1671</v>
      </c>
      <c r="I80" s="15">
        <f t="shared" si="69"/>
        <v>0.6030313966077229</v>
      </c>
      <c r="J80" s="13">
        <f t="shared" si="70"/>
        <v>1818</v>
      </c>
      <c r="K80" s="15">
        <f t="shared" si="71"/>
        <v>0.4770401469430596</v>
      </c>
      <c r="L80" s="13">
        <f t="shared" si="72"/>
        <v>126</v>
      </c>
      <c r="M80" s="15">
        <f t="shared" si="73"/>
        <v>0.5550660792951542</v>
      </c>
      <c r="N80" s="13">
        <f t="shared" si="74"/>
        <v>671</v>
      </c>
      <c r="O80" s="15">
        <f t="shared" si="75"/>
        <v>0.4679218967921897</v>
      </c>
      <c r="Q80" s="2">
        <f t="shared" si="76"/>
        <v>10951</v>
      </c>
      <c r="R80" s="14">
        <f t="shared" si="77"/>
        <v>0.48875301258591447</v>
      </c>
      <c r="S80" s="2">
        <f t="shared" si="78"/>
        <v>856</v>
      </c>
      <c r="T80" s="14">
        <f t="shared" si="79"/>
        <v>0.4295032614149523</v>
      </c>
    </row>
    <row r="81" spans="2:20" ht="15">
      <c r="B81" s="2">
        <v>1997</v>
      </c>
      <c r="C81" s="2">
        <f t="shared" si="80"/>
        <v>16065</v>
      </c>
      <c r="D81" s="14">
        <f t="shared" si="65"/>
        <v>0.4904744458692068</v>
      </c>
      <c r="F81" s="13">
        <f t="shared" si="66"/>
        <v>4313</v>
      </c>
      <c r="G81" s="15">
        <f t="shared" si="67"/>
        <v>0.5187635313928314</v>
      </c>
      <c r="H81" s="13">
        <f t="shared" si="68"/>
        <v>1697</v>
      </c>
      <c r="I81" s="15">
        <f t="shared" si="69"/>
        <v>0.6009206798866855</v>
      </c>
      <c r="J81" s="13">
        <f t="shared" si="70"/>
        <v>1803</v>
      </c>
      <c r="K81" s="15">
        <f t="shared" si="71"/>
        <v>0.4757255936675462</v>
      </c>
      <c r="L81" s="13">
        <f t="shared" si="72"/>
        <v>127</v>
      </c>
      <c r="M81" s="15">
        <f t="shared" si="73"/>
        <v>0.5594713656387665</v>
      </c>
      <c r="N81" s="13">
        <f t="shared" si="74"/>
        <v>686</v>
      </c>
      <c r="O81" s="15">
        <f t="shared" si="75"/>
        <v>0.4657162253903598</v>
      </c>
      <c r="Q81" s="2">
        <f t="shared" si="76"/>
        <v>11020</v>
      </c>
      <c r="R81" s="14">
        <f t="shared" si="77"/>
        <v>0.4841615043275779</v>
      </c>
      <c r="S81" s="2">
        <f t="shared" si="78"/>
        <v>732</v>
      </c>
      <c r="T81" s="14">
        <f t="shared" si="79"/>
        <v>0.43597379392495533</v>
      </c>
    </row>
    <row r="82" spans="2:20" ht="15">
      <c r="B82" s="2">
        <v>1996</v>
      </c>
      <c r="C82" s="2">
        <f t="shared" si="80"/>
        <v>15824</v>
      </c>
      <c r="D82" s="14">
        <f t="shared" si="65"/>
        <v>0.48898365316275766</v>
      </c>
      <c r="F82" s="13">
        <f t="shared" si="66"/>
        <v>4245</v>
      </c>
      <c r="G82" s="15">
        <f t="shared" si="67"/>
        <v>0.517115361188939</v>
      </c>
      <c r="H82" s="13">
        <f t="shared" si="68"/>
        <v>1754</v>
      </c>
      <c r="I82" s="15">
        <f t="shared" si="69"/>
        <v>0.6111498257839721</v>
      </c>
      <c r="J82" s="13">
        <f t="shared" si="70"/>
        <v>1687</v>
      </c>
      <c r="K82" s="15">
        <f t="shared" si="71"/>
        <v>0.4632070291048874</v>
      </c>
      <c r="L82" s="13">
        <f t="shared" si="72"/>
        <v>119</v>
      </c>
      <c r="M82" s="15">
        <f t="shared" si="73"/>
        <v>0.5265486725663717</v>
      </c>
      <c r="N82" s="13">
        <f t="shared" si="74"/>
        <v>685</v>
      </c>
      <c r="O82" s="15">
        <f t="shared" si="75"/>
        <v>0.46566961250849764</v>
      </c>
      <c r="Q82" s="2">
        <f t="shared" si="76"/>
        <v>11015</v>
      </c>
      <c r="R82" s="14">
        <f t="shared" si="77"/>
        <v>0.48256374309997374</v>
      </c>
      <c r="S82" s="2">
        <f t="shared" si="78"/>
        <v>564</v>
      </c>
      <c r="T82" s="14">
        <f t="shared" si="79"/>
        <v>0.4253393665158371</v>
      </c>
    </row>
    <row r="83" spans="2:20" ht="15">
      <c r="B83" s="2">
        <v>1995</v>
      </c>
      <c r="C83" s="2">
        <f t="shared" si="80"/>
        <v>15854</v>
      </c>
      <c r="D83" s="14">
        <f t="shared" si="65"/>
        <v>0.4849801162434995</v>
      </c>
      <c r="F83" s="13">
        <f t="shared" si="66"/>
        <v>4197</v>
      </c>
      <c r="G83" s="15">
        <f t="shared" si="67"/>
        <v>0.5176369018253577</v>
      </c>
      <c r="H83" s="13">
        <f t="shared" si="68"/>
        <v>1744</v>
      </c>
      <c r="I83" s="15">
        <f t="shared" si="69"/>
        <v>0.6127898805340829</v>
      </c>
      <c r="J83" s="13">
        <f t="shared" si="70"/>
        <v>1630</v>
      </c>
      <c r="K83" s="15">
        <f t="shared" si="71"/>
        <v>0.46319977266268825</v>
      </c>
      <c r="L83" s="13">
        <f t="shared" si="72"/>
        <v>129</v>
      </c>
      <c r="M83" s="15">
        <f t="shared" si="73"/>
        <v>0.5265306122448979</v>
      </c>
      <c r="N83" s="13">
        <f t="shared" si="74"/>
        <v>694</v>
      </c>
      <c r="O83" s="15">
        <f t="shared" si="75"/>
        <v>0.46328437917222964</v>
      </c>
      <c r="Q83" s="2">
        <f t="shared" si="76"/>
        <v>11200</v>
      </c>
      <c r="R83" s="14">
        <f t="shared" si="77"/>
        <v>0.47586675730795375</v>
      </c>
      <c r="S83" s="2">
        <f t="shared" si="78"/>
        <v>457</v>
      </c>
      <c r="T83" s="14">
        <f t="shared" si="79"/>
        <v>0.43690248565965584</v>
      </c>
    </row>
    <row r="84" spans="2:20" ht="15">
      <c r="B84" s="2">
        <v>1994</v>
      </c>
      <c r="C84" s="2">
        <f t="shared" si="80"/>
        <v>15695</v>
      </c>
      <c r="D84" s="14">
        <f t="shared" si="65"/>
        <v>0.47836025601950627</v>
      </c>
      <c r="F84" s="13">
        <f t="shared" si="66"/>
        <v>4025</v>
      </c>
      <c r="G84" s="15">
        <f t="shared" si="67"/>
        <v>0.5077582944367353</v>
      </c>
      <c r="H84" s="13">
        <f t="shared" si="68"/>
        <v>1640</v>
      </c>
      <c r="I84" s="15">
        <f t="shared" si="69"/>
        <v>0.6040515653775322</v>
      </c>
      <c r="J84" s="13">
        <f t="shared" si="70"/>
        <v>1586</v>
      </c>
      <c r="K84" s="15">
        <f t="shared" si="71"/>
        <v>0.4636071324174218</v>
      </c>
      <c r="L84" s="13">
        <f t="shared" si="72"/>
        <v>136</v>
      </c>
      <c r="M84" s="15">
        <f t="shared" si="73"/>
        <v>0.5271317829457365</v>
      </c>
      <c r="N84" s="13">
        <f t="shared" si="74"/>
        <v>663</v>
      </c>
      <c r="O84" s="15">
        <f t="shared" si="75"/>
        <v>0.4324853228962818</v>
      </c>
      <c r="Q84" s="2">
        <f t="shared" si="76"/>
        <v>11274</v>
      </c>
      <c r="R84" s="14">
        <f t="shared" si="77"/>
        <v>0.47037716955941256</v>
      </c>
      <c r="S84" s="2">
        <f t="shared" si="78"/>
        <v>396</v>
      </c>
      <c r="T84" s="14">
        <f t="shared" si="79"/>
        <v>0.43278688524590164</v>
      </c>
    </row>
    <row r="85" spans="2:20" ht="15">
      <c r="B85" s="2">
        <v>1993</v>
      </c>
      <c r="C85" s="2">
        <f t="shared" si="80"/>
        <v>15578</v>
      </c>
      <c r="D85" s="14">
        <f t="shared" si="65"/>
        <v>0.46838449742926724</v>
      </c>
      <c r="F85" s="13">
        <f t="shared" si="66"/>
        <v>3781</v>
      </c>
      <c r="G85" s="15">
        <f t="shared" si="67"/>
        <v>0.4989443124835049</v>
      </c>
      <c r="H85" s="13">
        <f t="shared" si="68"/>
        <v>1611</v>
      </c>
      <c r="I85" s="15">
        <f t="shared" si="69"/>
        <v>0.5953436807095344</v>
      </c>
      <c r="J85" s="13">
        <f t="shared" si="70"/>
        <v>1401</v>
      </c>
      <c r="K85" s="15">
        <f t="shared" si="71"/>
        <v>0.44817658349328215</v>
      </c>
      <c r="L85" s="13">
        <f t="shared" si="72"/>
        <v>131</v>
      </c>
      <c r="M85" s="15">
        <f t="shared" si="73"/>
        <v>0.5261044176706827</v>
      </c>
      <c r="N85" s="13">
        <f t="shared" si="74"/>
        <v>638</v>
      </c>
      <c r="O85" s="15">
        <f t="shared" si="75"/>
        <v>0.42618570474281897</v>
      </c>
      <c r="Q85" s="2">
        <f t="shared" si="76"/>
        <v>11390</v>
      </c>
      <c r="R85" s="14">
        <f t="shared" si="77"/>
        <v>0.4604438695072159</v>
      </c>
      <c r="S85" s="2">
        <f t="shared" si="78"/>
        <v>407</v>
      </c>
      <c r="T85" s="14">
        <f t="shared" si="79"/>
        <v>0.4311440677966102</v>
      </c>
    </row>
    <row r="86" spans="2:20" ht="15" hidden="1">
      <c r="B86" s="2">
        <v>1989</v>
      </c>
      <c r="C86" s="2">
        <f t="shared" si="80"/>
        <v>15154</v>
      </c>
      <c r="D86" s="14">
        <f t="shared" si="65"/>
        <v>0.4606079027355623</v>
      </c>
      <c r="F86" s="13">
        <f t="shared" si="66"/>
        <v>2716</v>
      </c>
      <c r="G86" s="15">
        <f t="shared" si="67"/>
        <v>0.497983131646498</v>
      </c>
      <c r="H86" s="13">
        <f t="shared" si="68"/>
        <v>1226</v>
      </c>
      <c r="I86" s="15">
        <f t="shared" si="69"/>
        <v>0.5728971962616822</v>
      </c>
      <c r="J86" s="13">
        <f t="shared" si="70"/>
        <v>1031</v>
      </c>
      <c r="K86" s="15">
        <f t="shared" si="71"/>
        <v>0.4584259670964873</v>
      </c>
      <c r="L86" s="13">
        <f t="shared" si="72"/>
        <v>85</v>
      </c>
      <c r="M86" s="15">
        <f t="shared" si="73"/>
        <v>0.6159420289855072</v>
      </c>
      <c r="N86" s="13">
        <f t="shared" si="74"/>
        <v>374</v>
      </c>
      <c r="O86" s="15">
        <f t="shared" si="75"/>
        <v>0.4034519956850054</v>
      </c>
      <c r="Q86" s="2">
        <f t="shared" si="76"/>
        <v>12256</v>
      </c>
      <c r="R86" s="14">
        <f t="shared" si="77"/>
        <v>0.45268523306493313</v>
      </c>
      <c r="S86" s="2">
        <f t="shared" si="78"/>
        <v>182</v>
      </c>
      <c r="T86" s="14">
        <f t="shared" si="79"/>
        <v>0.489247311827957</v>
      </c>
    </row>
    <row r="87" spans="2:20" ht="15" hidden="1">
      <c r="B87" s="2">
        <v>1988</v>
      </c>
      <c r="C87" s="2">
        <f t="shared" si="80"/>
        <v>15028</v>
      </c>
      <c r="D87" s="14">
        <f t="shared" si="65"/>
        <v>0.46348383913150754</v>
      </c>
      <c r="F87" s="13">
        <f t="shared" si="66"/>
        <v>2479</v>
      </c>
      <c r="G87" s="15">
        <f t="shared" si="67"/>
        <v>0.4966940492887197</v>
      </c>
      <c r="H87" s="13">
        <f t="shared" si="68"/>
        <v>1161</v>
      </c>
      <c r="I87" s="15">
        <f t="shared" si="69"/>
        <v>0.5773247140726007</v>
      </c>
      <c r="J87" s="13">
        <f t="shared" si="70"/>
        <v>909</v>
      </c>
      <c r="K87" s="15">
        <f t="shared" si="71"/>
        <v>0.4491106719367589</v>
      </c>
      <c r="L87" s="13">
        <f t="shared" si="72"/>
        <v>73</v>
      </c>
      <c r="M87" s="15">
        <f t="shared" si="73"/>
        <v>0.553030303030303</v>
      </c>
      <c r="N87" s="13">
        <f t="shared" si="74"/>
        <v>336</v>
      </c>
      <c r="O87" s="15">
        <f t="shared" si="75"/>
        <v>0.4077669902912621</v>
      </c>
      <c r="Q87" s="2">
        <f t="shared" si="76"/>
        <v>12438</v>
      </c>
      <c r="R87" s="14">
        <f t="shared" si="77"/>
        <v>0.4572121746801941</v>
      </c>
      <c r="S87" s="2">
        <f t="shared" si="78"/>
        <v>111</v>
      </c>
      <c r="T87" s="14">
        <f t="shared" si="79"/>
        <v>0.4847161572052402</v>
      </c>
    </row>
    <row r="88" spans="2:20" ht="15" hidden="1">
      <c r="B88" s="2">
        <v>1987</v>
      </c>
      <c r="C88" s="2">
        <f t="shared" si="80"/>
        <v>14924</v>
      </c>
      <c r="D88" s="14">
        <f t="shared" si="65"/>
        <v>0.4649945474372955</v>
      </c>
      <c r="F88" s="13">
        <f t="shared" si="66"/>
        <v>2155</v>
      </c>
      <c r="G88" s="15">
        <f t="shared" si="67"/>
        <v>0.49620078286898456</v>
      </c>
      <c r="H88" s="13">
        <f t="shared" si="68"/>
        <v>1004</v>
      </c>
      <c r="I88" s="15">
        <f t="shared" si="69"/>
        <v>0.5790080738177624</v>
      </c>
      <c r="J88" s="13">
        <f t="shared" si="70"/>
        <v>804</v>
      </c>
      <c r="K88" s="15">
        <f t="shared" si="71"/>
        <v>0.4459234608985025</v>
      </c>
      <c r="L88" s="13">
        <f t="shared" si="72"/>
        <v>68</v>
      </c>
      <c r="M88" s="15">
        <f t="shared" si="73"/>
        <v>0.5271317829457365</v>
      </c>
      <c r="N88" s="13">
        <f t="shared" si="74"/>
        <v>279</v>
      </c>
      <c r="O88" s="15">
        <f t="shared" si="75"/>
        <v>0.4121122599704579</v>
      </c>
      <c r="Q88" s="2">
        <f t="shared" si="76"/>
        <v>12669</v>
      </c>
      <c r="R88" s="14">
        <f t="shared" si="77"/>
        <v>0.4602223190932868</v>
      </c>
      <c r="S88" s="2">
        <f t="shared" si="78"/>
        <v>100</v>
      </c>
      <c r="T88" s="14">
        <f t="shared" si="79"/>
        <v>0.44642857142857145</v>
      </c>
    </row>
    <row r="89" spans="1:20" ht="15">
      <c r="A89" s="6"/>
      <c r="B89" s="6"/>
      <c r="C89" s="6"/>
      <c r="D89" s="6"/>
      <c r="E89" s="9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9"/>
      <c r="Q89" s="6"/>
      <c r="R89" s="6"/>
      <c r="S89" s="6"/>
      <c r="T89" s="6"/>
    </row>
    <row r="90" spans="6:15" ht="15"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20" ht="15">
      <c r="A91" s="2" t="s">
        <v>15</v>
      </c>
      <c r="B91" s="2">
        <v>2002</v>
      </c>
      <c r="C91" s="2">
        <f>SUM(F91+Q91+S91)</f>
        <v>12091</v>
      </c>
      <c r="D91" s="14">
        <f aca="true" t="shared" si="81" ref="D91:D103">SUM(C91/C25)</f>
        <v>0.5175941780821918</v>
      </c>
      <c r="F91" s="13">
        <f>SUM(H91+J91+L91+N91)</f>
        <v>3313</v>
      </c>
      <c r="G91" s="15">
        <f aca="true" t="shared" si="82" ref="G91:G103">SUM(F91/F25)</f>
        <v>0.5277999044129361</v>
      </c>
      <c r="H91" s="13">
        <v>1176</v>
      </c>
      <c r="I91" s="15">
        <f aca="true" t="shared" si="83" ref="I91:I103">SUM(H91/H25)</f>
        <v>0.5975609756097561</v>
      </c>
      <c r="J91" s="13">
        <v>1521</v>
      </c>
      <c r="K91" s="15">
        <f aca="true" t="shared" si="84" ref="K91:K103">SUM(J91/J25)</f>
        <v>0.5036423841059603</v>
      </c>
      <c r="L91" s="13">
        <v>90</v>
      </c>
      <c r="M91" s="15">
        <f aca="true" t="shared" si="85" ref="M91:M103">SUM(L91/L25)</f>
        <v>0.48128342245989303</v>
      </c>
      <c r="N91" s="13">
        <v>526</v>
      </c>
      <c r="O91" s="15">
        <f aca="true" t="shared" si="86" ref="O91:O103">SUM(N91/N25)</f>
        <v>0.47731397459165154</v>
      </c>
      <c r="Q91" s="2">
        <v>8133</v>
      </c>
      <c r="R91" s="14">
        <f aca="true" t="shared" si="87" ref="R91:R103">SUM(Q91/Q25)</f>
        <v>0.5168403660396543</v>
      </c>
      <c r="S91" s="2">
        <v>645</v>
      </c>
      <c r="T91" s="14">
        <f aca="true" t="shared" si="88" ref="T91:T103">SUM(S91/S25)</f>
        <v>0.47884187082405344</v>
      </c>
    </row>
    <row r="92" spans="2:20" ht="15">
      <c r="B92" s="2">
        <v>2001</v>
      </c>
      <c r="C92" s="2">
        <f>SUM(F92+Q92+S92)</f>
        <v>11983</v>
      </c>
      <c r="D92" s="14">
        <f t="shared" si="81"/>
        <v>0.5107407723126758</v>
      </c>
      <c r="F92" s="13">
        <f>SUM(H92+J92+L92+N92)</f>
        <v>3235</v>
      </c>
      <c r="G92" s="15">
        <f t="shared" si="82"/>
        <v>0.5269587880762339</v>
      </c>
      <c r="H92" s="20">
        <v>1157</v>
      </c>
      <c r="I92" s="15">
        <f t="shared" si="83"/>
        <v>0.604177545691906</v>
      </c>
      <c r="J92" s="20">
        <v>1521</v>
      </c>
      <c r="K92" s="15">
        <f t="shared" si="84"/>
        <v>0.5023117569352709</v>
      </c>
      <c r="L92" s="20">
        <v>73</v>
      </c>
      <c r="M92" s="15">
        <f t="shared" si="85"/>
        <v>0.4506172839506173</v>
      </c>
      <c r="N92" s="20">
        <v>484</v>
      </c>
      <c r="O92" s="15">
        <f t="shared" si="86"/>
        <v>0.46808510638297873</v>
      </c>
      <c r="Q92" s="18">
        <v>8011</v>
      </c>
      <c r="R92" s="14">
        <f t="shared" si="87"/>
        <v>0.5094111662215439</v>
      </c>
      <c r="S92" s="18">
        <v>737</v>
      </c>
      <c r="T92" s="14">
        <f t="shared" si="88"/>
        <v>0.46149029430181593</v>
      </c>
    </row>
    <row r="93" spans="2:20" ht="15">
      <c r="B93" s="2">
        <v>2000</v>
      </c>
      <c r="C93" s="2">
        <f>SUM(F93+Q93+S93)</f>
        <v>11906</v>
      </c>
      <c r="D93" s="14">
        <f t="shared" si="81"/>
        <v>0.5098056007536182</v>
      </c>
      <c r="F93" s="13">
        <f>SUM(H93+J93+L93+N93)</f>
        <v>3098</v>
      </c>
      <c r="G93" s="15">
        <f t="shared" si="82"/>
        <v>0.518580515567459</v>
      </c>
      <c r="H93" s="20">
        <v>1148</v>
      </c>
      <c r="I93" s="15">
        <f t="shared" si="83"/>
        <v>0.6026246719160105</v>
      </c>
      <c r="J93" s="20">
        <v>1414</v>
      </c>
      <c r="K93" s="15">
        <f t="shared" si="84"/>
        <v>0.4839151266255989</v>
      </c>
      <c r="L93" s="20">
        <v>64</v>
      </c>
      <c r="M93" s="15">
        <f t="shared" si="85"/>
        <v>0.4413793103448276</v>
      </c>
      <c r="N93" s="20">
        <v>472</v>
      </c>
      <c r="O93" s="15">
        <f t="shared" si="86"/>
        <v>0.47105788423153694</v>
      </c>
      <c r="Q93" s="18">
        <v>8036</v>
      </c>
      <c r="R93" s="14">
        <f t="shared" si="87"/>
        <v>0.509026414138215</v>
      </c>
      <c r="S93" s="18">
        <v>772</v>
      </c>
      <c r="T93" s="14">
        <f t="shared" si="88"/>
        <v>0.48462021343377276</v>
      </c>
    </row>
    <row r="94" spans="2:20" ht="15">
      <c r="B94" s="2">
        <v>1999</v>
      </c>
      <c r="C94" s="2">
        <f>SUM(F94+Q94+S94)</f>
        <v>11819</v>
      </c>
      <c r="D94" s="14">
        <f t="shared" si="81"/>
        <v>0.5052798084733444</v>
      </c>
      <c r="F94" s="13">
        <f>SUM(H94+J94+L94+N94)</f>
        <v>3083</v>
      </c>
      <c r="G94" s="15">
        <f t="shared" si="82"/>
        <v>0.5159832635983264</v>
      </c>
      <c r="H94" s="20">
        <v>1197</v>
      </c>
      <c r="I94" s="15">
        <f t="shared" si="83"/>
        <v>0.6076142131979695</v>
      </c>
      <c r="J94" s="20">
        <v>1363</v>
      </c>
      <c r="K94" s="15">
        <f t="shared" si="84"/>
        <v>0.47474747474747475</v>
      </c>
      <c r="L94" s="20">
        <v>76</v>
      </c>
      <c r="M94" s="15">
        <f t="shared" si="85"/>
        <v>0.5135135135135135</v>
      </c>
      <c r="N94" s="20">
        <v>447</v>
      </c>
      <c r="O94" s="15">
        <f t="shared" si="86"/>
        <v>0.45334685598377283</v>
      </c>
      <c r="Q94" s="18">
        <v>8052</v>
      </c>
      <c r="R94" s="14">
        <f t="shared" si="87"/>
        <v>0.5040691123074997</v>
      </c>
      <c r="S94" s="18">
        <v>684</v>
      </c>
      <c r="T94" s="14">
        <f t="shared" si="88"/>
        <v>0.47434119278779474</v>
      </c>
    </row>
    <row r="95" spans="2:20" ht="15">
      <c r="B95" s="2">
        <v>1998</v>
      </c>
      <c r="C95" s="2">
        <f>SUM(F95+Q95+S95)</f>
        <v>11608</v>
      </c>
      <c r="D95" s="14">
        <f t="shared" si="81"/>
        <v>0.5046737098387026</v>
      </c>
      <c r="F95" s="13">
        <f>SUM(H95+J95+L95+N95)</f>
        <v>3116</v>
      </c>
      <c r="G95" s="15">
        <f t="shared" si="82"/>
        <v>0.5241379310344828</v>
      </c>
      <c r="H95" s="20">
        <v>1248</v>
      </c>
      <c r="I95" s="15">
        <f t="shared" si="83"/>
        <v>0.6040658276863504</v>
      </c>
      <c r="J95" s="20">
        <v>1298</v>
      </c>
      <c r="K95" s="15">
        <f t="shared" si="84"/>
        <v>0.4805627545353573</v>
      </c>
      <c r="L95" s="20">
        <v>96</v>
      </c>
      <c r="M95" s="15">
        <f t="shared" si="85"/>
        <v>0.5647058823529412</v>
      </c>
      <c r="N95" s="20">
        <v>474</v>
      </c>
      <c r="O95" s="15">
        <f t="shared" si="86"/>
        <v>0.47023809523809523</v>
      </c>
      <c r="Q95" s="18">
        <v>7908</v>
      </c>
      <c r="R95" s="14">
        <f t="shared" si="87"/>
        <v>0.5009819448843839</v>
      </c>
      <c r="S95" s="18">
        <v>584</v>
      </c>
      <c r="T95" s="14">
        <f t="shared" si="88"/>
        <v>0.45948072383949645</v>
      </c>
    </row>
    <row r="96" spans="2:20" ht="15">
      <c r="B96" s="2">
        <v>1997</v>
      </c>
      <c r="C96" s="2">
        <f aca="true" t="shared" si="89" ref="C96:C103">SUM(F96+Q96+S96)</f>
        <v>11551</v>
      </c>
      <c r="D96" s="14">
        <f t="shared" si="81"/>
        <v>0.5037725151554799</v>
      </c>
      <c r="F96" s="13">
        <f aca="true" t="shared" si="90" ref="F96:F103">SUM(H96+J96+L96+N96)</f>
        <v>3144</v>
      </c>
      <c r="G96" s="15">
        <f t="shared" si="82"/>
        <v>0.5253132832080201</v>
      </c>
      <c r="H96" s="20">
        <v>1280</v>
      </c>
      <c r="I96" s="15">
        <f t="shared" si="83"/>
        <v>0.6092336982389338</v>
      </c>
      <c r="J96" s="20">
        <v>1279</v>
      </c>
      <c r="K96" s="15">
        <f t="shared" si="84"/>
        <v>0.4758184523809524</v>
      </c>
      <c r="L96" s="20">
        <v>98</v>
      </c>
      <c r="M96" s="15">
        <f t="shared" si="85"/>
        <v>0.5730994152046783</v>
      </c>
      <c r="N96" s="20">
        <v>487</v>
      </c>
      <c r="O96" s="15">
        <f t="shared" si="86"/>
        <v>0.4751219512195122</v>
      </c>
      <c r="Q96" s="18">
        <v>7917</v>
      </c>
      <c r="R96" s="14">
        <f t="shared" si="87"/>
        <v>0.49754901960784315</v>
      </c>
      <c r="S96" s="18">
        <v>490</v>
      </c>
      <c r="T96" s="14">
        <f t="shared" si="88"/>
        <v>0.4748062015503876</v>
      </c>
    </row>
    <row r="97" spans="2:20" ht="15">
      <c r="B97" s="2">
        <v>1996</v>
      </c>
      <c r="C97" s="2">
        <f t="shared" si="89"/>
        <v>11322</v>
      </c>
      <c r="D97" s="14">
        <f t="shared" si="81"/>
        <v>0.5008847991505928</v>
      </c>
      <c r="F97" s="13">
        <f t="shared" si="90"/>
        <v>3082</v>
      </c>
      <c r="G97" s="15">
        <f t="shared" si="82"/>
        <v>0.5230821452817379</v>
      </c>
      <c r="H97" s="20">
        <v>1277</v>
      </c>
      <c r="I97" s="15">
        <f t="shared" si="83"/>
        <v>0.6163127413127413</v>
      </c>
      <c r="J97" s="20">
        <v>1223</v>
      </c>
      <c r="K97" s="15">
        <f t="shared" si="84"/>
        <v>0.46661579549790155</v>
      </c>
      <c r="L97" s="20">
        <v>94</v>
      </c>
      <c r="M97" s="15">
        <f t="shared" si="85"/>
        <v>0.5696969696969697</v>
      </c>
      <c r="N97" s="20">
        <v>488</v>
      </c>
      <c r="O97" s="15">
        <f t="shared" si="86"/>
        <v>0.47195357833655704</v>
      </c>
      <c r="Q97" s="18">
        <v>7838</v>
      </c>
      <c r="R97" s="14">
        <f t="shared" si="87"/>
        <v>0.49457344775365975</v>
      </c>
      <c r="S97" s="18">
        <v>402</v>
      </c>
      <c r="T97" s="14">
        <f t="shared" si="88"/>
        <v>0.4652777777777778</v>
      </c>
    </row>
    <row r="98" spans="2:20" ht="15">
      <c r="B98" s="2">
        <v>1995</v>
      </c>
      <c r="C98" s="2">
        <f t="shared" si="89"/>
        <v>11180</v>
      </c>
      <c r="D98" s="14">
        <f t="shared" si="81"/>
        <v>0.49318452512241384</v>
      </c>
      <c r="F98" s="13">
        <f t="shared" si="90"/>
        <v>3037</v>
      </c>
      <c r="G98" s="15">
        <f t="shared" si="82"/>
        <v>0.5231696813092162</v>
      </c>
      <c r="H98" s="20">
        <v>1255</v>
      </c>
      <c r="I98" s="15">
        <f t="shared" si="83"/>
        <v>0.6194471865745311</v>
      </c>
      <c r="J98" s="20">
        <v>1180</v>
      </c>
      <c r="K98" s="15">
        <f t="shared" si="84"/>
        <v>0.4631083202511774</v>
      </c>
      <c r="L98" s="20">
        <v>104</v>
      </c>
      <c r="M98" s="15">
        <f t="shared" si="85"/>
        <v>0.574585635359116</v>
      </c>
      <c r="N98" s="20">
        <v>498</v>
      </c>
      <c r="O98" s="15">
        <f t="shared" si="86"/>
        <v>0.4742857142857143</v>
      </c>
      <c r="Q98" s="18">
        <v>7802</v>
      </c>
      <c r="R98" s="14">
        <f t="shared" si="87"/>
        <v>0.4841752513342435</v>
      </c>
      <c r="S98" s="18">
        <v>341</v>
      </c>
      <c r="T98" s="14">
        <f t="shared" si="88"/>
        <v>0.45466666666666666</v>
      </c>
    </row>
    <row r="99" spans="2:20" ht="15">
      <c r="B99" s="2">
        <v>1994</v>
      </c>
      <c r="C99" s="2">
        <f t="shared" si="89"/>
        <v>10908</v>
      </c>
      <c r="D99" s="14">
        <f t="shared" si="81"/>
        <v>0.48642140468227424</v>
      </c>
      <c r="F99" s="13">
        <f t="shared" si="90"/>
        <v>2867</v>
      </c>
      <c r="G99" s="15">
        <f t="shared" si="82"/>
        <v>0.5128801431127012</v>
      </c>
      <c r="H99" s="20">
        <v>1138</v>
      </c>
      <c r="I99" s="15">
        <f t="shared" si="83"/>
        <v>0.6082308925708177</v>
      </c>
      <c r="J99" s="20">
        <v>1156</v>
      </c>
      <c r="K99" s="15">
        <f t="shared" si="84"/>
        <v>0.46556584776480064</v>
      </c>
      <c r="L99" s="20">
        <v>104</v>
      </c>
      <c r="M99" s="15">
        <f t="shared" si="85"/>
        <v>0.5591397849462365</v>
      </c>
      <c r="N99" s="20">
        <v>469</v>
      </c>
      <c r="O99" s="15">
        <f t="shared" si="86"/>
        <v>0.44666666666666666</v>
      </c>
      <c r="Q99" s="18">
        <v>7732</v>
      </c>
      <c r="R99" s="14">
        <f t="shared" si="87"/>
        <v>0.47944440999565946</v>
      </c>
      <c r="S99" s="18">
        <v>309</v>
      </c>
      <c r="T99" s="14">
        <f t="shared" si="88"/>
        <v>0.4364406779661017</v>
      </c>
    </row>
    <row r="100" spans="2:20" ht="15">
      <c r="B100" s="2">
        <v>1993</v>
      </c>
      <c r="C100" s="2">
        <f t="shared" si="89"/>
        <v>10837</v>
      </c>
      <c r="D100" s="14">
        <f t="shared" si="81"/>
        <v>0.47777973723657524</v>
      </c>
      <c r="F100" s="13">
        <f t="shared" si="90"/>
        <v>2672</v>
      </c>
      <c r="G100" s="15">
        <f t="shared" si="82"/>
        <v>0.5021612478857358</v>
      </c>
      <c r="H100" s="20">
        <v>1114</v>
      </c>
      <c r="I100" s="15">
        <f t="shared" si="83"/>
        <v>0.6051059206952744</v>
      </c>
      <c r="J100" s="20">
        <v>1024</v>
      </c>
      <c r="K100" s="15">
        <f t="shared" si="84"/>
        <v>0.448925909688733</v>
      </c>
      <c r="L100" s="20">
        <v>96</v>
      </c>
      <c r="M100" s="15">
        <f t="shared" si="85"/>
        <v>0.5363128491620112</v>
      </c>
      <c r="N100" s="20">
        <v>438</v>
      </c>
      <c r="O100" s="15">
        <f t="shared" si="86"/>
        <v>0.4294117647058823</v>
      </c>
      <c r="Q100" s="18">
        <v>7832</v>
      </c>
      <c r="R100" s="14">
        <f t="shared" si="87"/>
        <v>0.47177880850551174</v>
      </c>
      <c r="S100" s="18">
        <v>333</v>
      </c>
      <c r="T100" s="14">
        <f t="shared" si="88"/>
        <v>0.4381578947368421</v>
      </c>
    </row>
    <row r="101" spans="2:20" ht="15" hidden="1">
      <c r="B101" s="2">
        <v>1989</v>
      </c>
      <c r="C101" s="2">
        <f t="shared" si="89"/>
        <v>10849</v>
      </c>
      <c r="D101" s="14">
        <f t="shared" si="81"/>
        <v>0.4759794673803361</v>
      </c>
      <c r="F101" s="13">
        <f t="shared" si="90"/>
        <v>1919</v>
      </c>
      <c r="G101" s="15">
        <f t="shared" si="82"/>
        <v>0.5055321390937829</v>
      </c>
      <c r="H101" s="20">
        <v>794</v>
      </c>
      <c r="I101" s="15">
        <f t="shared" si="83"/>
        <v>0.5782957028404953</v>
      </c>
      <c r="J101" s="20">
        <v>800</v>
      </c>
      <c r="K101" s="15">
        <f t="shared" si="84"/>
        <v>0.46920821114369504</v>
      </c>
      <c r="L101" s="20">
        <v>68</v>
      </c>
      <c r="M101" s="15">
        <f t="shared" si="85"/>
        <v>0.6732673267326733</v>
      </c>
      <c r="N101" s="20">
        <v>257</v>
      </c>
      <c r="O101" s="15">
        <f t="shared" si="86"/>
        <v>0.4165316045380875</v>
      </c>
      <c r="Q101" s="18">
        <v>8774</v>
      </c>
      <c r="R101" s="14">
        <f t="shared" si="87"/>
        <v>0.46914768473960006</v>
      </c>
      <c r="S101" s="18">
        <v>156</v>
      </c>
      <c r="T101" s="14">
        <f t="shared" si="88"/>
        <v>0.5288135593220339</v>
      </c>
    </row>
    <row r="102" spans="2:20" ht="15" hidden="1">
      <c r="B102" s="2">
        <v>1988</v>
      </c>
      <c r="C102" s="2">
        <f t="shared" si="89"/>
        <v>10787</v>
      </c>
      <c r="D102" s="14">
        <f t="shared" si="81"/>
        <v>0.47876259375970887</v>
      </c>
      <c r="F102" s="13">
        <f t="shared" si="90"/>
        <v>1766</v>
      </c>
      <c r="G102" s="15">
        <f t="shared" si="82"/>
        <v>0.5076171313595861</v>
      </c>
      <c r="H102" s="20">
        <v>774</v>
      </c>
      <c r="I102" s="15">
        <f t="shared" si="83"/>
        <v>0.5815176558978212</v>
      </c>
      <c r="J102" s="20">
        <v>708</v>
      </c>
      <c r="K102" s="15">
        <f t="shared" si="84"/>
        <v>0.4630477436232832</v>
      </c>
      <c r="L102" s="20">
        <v>57</v>
      </c>
      <c r="M102" s="15">
        <f t="shared" si="85"/>
        <v>0.59375</v>
      </c>
      <c r="N102" s="20">
        <v>227</v>
      </c>
      <c r="O102" s="15">
        <f t="shared" si="86"/>
        <v>0.4340344168260038</v>
      </c>
      <c r="Q102" s="18">
        <v>8938</v>
      </c>
      <c r="R102" s="14">
        <f t="shared" si="87"/>
        <v>0.4729851299148013</v>
      </c>
      <c r="S102" s="18">
        <v>83</v>
      </c>
      <c r="T102" s="14">
        <f t="shared" si="88"/>
        <v>0.535483870967742</v>
      </c>
    </row>
    <row r="103" spans="2:20" ht="15" hidden="1">
      <c r="B103" s="2">
        <v>1987</v>
      </c>
      <c r="C103" s="2">
        <f t="shared" si="89"/>
        <v>10746</v>
      </c>
      <c r="D103" s="14">
        <f t="shared" si="81"/>
        <v>0.48095600411762074</v>
      </c>
      <c r="F103" s="13">
        <f t="shared" si="90"/>
        <v>1544</v>
      </c>
      <c r="G103" s="15">
        <f t="shared" si="82"/>
        <v>0.5077277211443604</v>
      </c>
      <c r="H103" s="20">
        <v>696</v>
      </c>
      <c r="I103" s="15">
        <f t="shared" si="83"/>
        <v>0.5804837364470392</v>
      </c>
      <c r="J103" s="20">
        <v>616</v>
      </c>
      <c r="K103" s="15">
        <f t="shared" si="84"/>
        <v>0.4583333333333333</v>
      </c>
      <c r="L103" s="20">
        <v>50</v>
      </c>
      <c r="M103" s="15">
        <f t="shared" si="85"/>
        <v>0.5617977528089888</v>
      </c>
      <c r="N103" s="20">
        <v>182</v>
      </c>
      <c r="O103" s="15">
        <f t="shared" si="86"/>
        <v>0.4449877750611247</v>
      </c>
      <c r="Q103" s="18">
        <v>9112</v>
      </c>
      <c r="R103" s="14">
        <f t="shared" si="87"/>
        <v>0.47704308674938484</v>
      </c>
      <c r="S103" s="18">
        <v>90</v>
      </c>
      <c r="T103" s="14">
        <f t="shared" si="88"/>
        <v>0.44776119402985076</v>
      </c>
    </row>
    <row r="104" spans="6:15" ht="15"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20" ht="18">
      <c r="A105" s="2" t="s">
        <v>22</v>
      </c>
      <c r="B105" s="2">
        <v>2002</v>
      </c>
      <c r="C105" s="2">
        <f>SUM(F105+Q105+S105)</f>
        <v>2299</v>
      </c>
      <c r="D105" s="14">
        <f aca="true" t="shared" si="91" ref="D105:D117">SUM(C105/C39)</f>
        <v>0.5035041611914148</v>
      </c>
      <c r="F105" s="13">
        <f>SUM(H105+J105+L105+N105)</f>
        <v>609</v>
      </c>
      <c r="G105" s="15">
        <f aca="true" t="shared" si="92" ref="G105:G117">SUM(F105/F39)</f>
        <v>0.5370370370370371</v>
      </c>
      <c r="H105" s="20">
        <v>204</v>
      </c>
      <c r="I105" s="15">
        <f aca="true" t="shared" si="93" ref="I105:I117">SUM(H105/H39)</f>
        <v>0.6017699115044248</v>
      </c>
      <c r="J105" s="20">
        <v>254</v>
      </c>
      <c r="K105" s="15">
        <f aca="true" t="shared" si="94" ref="K105:K117">SUM(J105/J39)</f>
        <v>0.4980392156862745</v>
      </c>
      <c r="L105" s="20">
        <v>16</v>
      </c>
      <c r="M105" s="15">
        <f aca="true" t="shared" si="95" ref="M105:M117">SUM(L105/L39)</f>
        <v>0.5161290322580645</v>
      </c>
      <c r="N105" s="20">
        <v>135</v>
      </c>
      <c r="O105" s="15">
        <f aca="true" t="shared" si="96" ref="O105:O117">SUM(N105/N39)</f>
        <v>0.531496062992126</v>
      </c>
      <c r="Q105" s="18">
        <v>1639</v>
      </c>
      <c r="R105" s="15">
        <f aca="true" t="shared" si="97" ref="R105:R117">SUM(Q105/Q39)</f>
        <v>0.49115972430326643</v>
      </c>
      <c r="S105" s="18">
        <v>51</v>
      </c>
      <c r="T105" s="15">
        <f aca="true" t="shared" si="98" ref="T105:T117">SUM(S105/S39)</f>
        <v>0.5368421052631579</v>
      </c>
    </row>
    <row r="106" spans="1:20" ht="15">
      <c r="A106" s="2" t="s">
        <v>16</v>
      </c>
      <c r="B106" s="2">
        <v>2001</v>
      </c>
      <c r="C106" s="2">
        <f>SUM(F106+Q106+S106)</f>
        <v>2214</v>
      </c>
      <c r="D106" s="14">
        <f t="shared" si="91"/>
        <v>0.5096685082872928</v>
      </c>
      <c r="F106" s="13">
        <f>SUM(H106+J106+L106+N106)</f>
        <v>540</v>
      </c>
      <c r="G106" s="15">
        <f t="shared" si="92"/>
        <v>0.542713567839196</v>
      </c>
      <c r="H106" s="20">
        <v>178</v>
      </c>
      <c r="I106" s="15">
        <f t="shared" si="93"/>
        <v>0.5836065573770491</v>
      </c>
      <c r="J106" s="20">
        <v>219</v>
      </c>
      <c r="K106" s="15">
        <f t="shared" si="94"/>
        <v>0.5116822429906542</v>
      </c>
      <c r="L106" s="20">
        <v>14</v>
      </c>
      <c r="M106" s="15">
        <f t="shared" si="95"/>
        <v>0.4827586206896552</v>
      </c>
      <c r="N106" s="20">
        <v>129</v>
      </c>
      <c r="O106" s="15">
        <f t="shared" si="96"/>
        <v>0.5536480686695279</v>
      </c>
      <c r="Q106" s="18">
        <v>1590</v>
      </c>
      <c r="R106" s="14">
        <f t="shared" si="97"/>
        <v>0.49656464709556525</v>
      </c>
      <c r="S106" s="18">
        <v>84</v>
      </c>
      <c r="T106" s="14">
        <f t="shared" si="98"/>
        <v>0.5714285714285714</v>
      </c>
    </row>
    <row r="107" spans="2:20" ht="15">
      <c r="B107" s="2">
        <v>2000</v>
      </c>
      <c r="C107" s="2">
        <f>SUM(F107+Q107+S107)</f>
        <v>2087</v>
      </c>
      <c r="D107" s="14">
        <f t="shared" si="91"/>
        <v>0.4915214319359397</v>
      </c>
      <c r="F107" s="13">
        <f>SUM(H107+J107+L107+N107)</f>
        <v>504</v>
      </c>
      <c r="G107" s="15">
        <f t="shared" si="92"/>
        <v>0.5373134328358209</v>
      </c>
      <c r="H107" s="20">
        <v>184</v>
      </c>
      <c r="I107" s="15">
        <f t="shared" si="93"/>
        <v>0.5661538461538461</v>
      </c>
      <c r="J107" s="20">
        <v>189</v>
      </c>
      <c r="K107" s="15">
        <f t="shared" si="94"/>
        <v>0.5067024128686327</v>
      </c>
      <c r="L107" s="20">
        <v>15</v>
      </c>
      <c r="M107" s="15">
        <f t="shared" si="95"/>
        <v>0.5172413793103449</v>
      </c>
      <c r="N107" s="20">
        <v>116</v>
      </c>
      <c r="O107" s="15">
        <f t="shared" si="96"/>
        <v>0.5497630331753555</v>
      </c>
      <c r="Q107" s="18">
        <v>1461</v>
      </c>
      <c r="R107" s="14">
        <f t="shared" si="97"/>
        <v>0.480276134122288</v>
      </c>
      <c r="S107" s="18">
        <v>122</v>
      </c>
      <c r="T107" s="14">
        <f t="shared" si="98"/>
        <v>0.45864661654135336</v>
      </c>
    </row>
    <row r="108" spans="2:20" ht="15">
      <c r="B108" s="2">
        <v>1999</v>
      </c>
      <c r="C108" s="2">
        <f>SUM(F108+Q108+S108)</f>
        <v>2091</v>
      </c>
      <c r="D108" s="14">
        <f t="shared" si="91"/>
        <v>0.49374262101534827</v>
      </c>
      <c r="F108" s="13">
        <f>SUM(H108+J108+L108+N108)</f>
        <v>500</v>
      </c>
      <c r="G108" s="15">
        <f t="shared" si="92"/>
        <v>0.5393743257820928</v>
      </c>
      <c r="H108" s="20">
        <v>191</v>
      </c>
      <c r="I108" s="15">
        <f t="shared" si="93"/>
        <v>0.5753012048192772</v>
      </c>
      <c r="J108" s="20">
        <v>178</v>
      </c>
      <c r="K108" s="15">
        <f t="shared" si="94"/>
        <v>0.4930747922437673</v>
      </c>
      <c r="L108" s="20">
        <v>16</v>
      </c>
      <c r="M108" s="15">
        <f t="shared" si="95"/>
        <v>0.5925925925925926</v>
      </c>
      <c r="N108" s="20">
        <v>115</v>
      </c>
      <c r="O108" s="15">
        <f t="shared" si="96"/>
        <v>0.5555555555555556</v>
      </c>
      <c r="Q108" s="18">
        <v>1470</v>
      </c>
      <c r="R108" s="14">
        <f t="shared" si="97"/>
        <v>0.4821252869793375</v>
      </c>
      <c r="S108" s="18">
        <v>121</v>
      </c>
      <c r="T108" s="14">
        <f t="shared" si="98"/>
        <v>0.4671814671814672</v>
      </c>
    </row>
    <row r="109" spans="2:20" ht="15">
      <c r="B109" s="2">
        <v>1998</v>
      </c>
      <c r="C109" s="2">
        <f aca="true" t="shared" si="99" ref="C109:C117">SUM(F109+Q109+S109)</f>
        <v>2114</v>
      </c>
      <c r="D109" s="14">
        <f t="shared" si="91"/>
        <v>0.4860887560358703</v>
      </c>
      <c r="F109" s="13">
        <f aca="true" t="shared" si="100" ref="F109:F117">SUM(H109+J109+L109+N109)</f>
        <v>526</v>
      </c>
      <c r="G109" s="15">
        <f t="shared" si="92"/>
        <v>0.5383828045035824</v>
      </c>
      <c r="H109" s="20">
        <v>211</v>
      </c>
      <c r="I109" s="15">
        <f t="shared" si="93"/>
        <v>0.6298507462686567</v>
      </c>
      <c r="J109" s="20">
        <v>193</v>
      </c>
      <c r="K109" s="15">
        <f t="shared" si="94"/>
        <v>0.47890818858560796</v>
      </c>
      <c r="L109" s="20">
        <v>14</v>
      </c>
      <c r="M109" s="15">
        <f t="shared" si="95"/>
        <v>0.6666666666666666</v>
      </c>
      <c r="N109" s="20">
        <v>108</v>
      </c>
      <c r="O109" s="15">
        <f t="shared" si="96"/>
        <v>0.4954128440366973</v>
      </c>
      <c r="Q109" s="18">
        <v>1478</v>
      </c>
      <c r="R109" s="14">
        <f t="shared" si="97"/>
        <v>0.47785321694148075</v>
      </c>
      <c r="S109" s="18">
        <v>110</v>
      </c>
      <c r="T109" s="14">
        <f t="shared" si="98"/>
        <v>0.3942652329749104</v>
      </c>
    </row>
    <row r="110" spans="2:20" ht="15">
      <c r="B110" s="2">
        <v>1997</v>
      </c>
      <c r="C110" s="2">
        <f t="shared" si="99"/>
        <v>2204</v>
      </c>
      <c r="D110" s="14">
        <f t="shared" si="91"/>
        <v>0.4800697015900675</v>
      </c>
      <c r="F110" s="13">
        <f t="shared" si="100"/>
        <v>541</v>
      </c>
      <c r="G110" s="15">
        <f t="shared" si="92"/>
        <v>0.5167144221585482</v>
      </c>
      <c r="H110" s="20">
        <v>200</v>
      </c>
      <c r="I110" s="15">
        <f t="shared" si="93"/>
        <v>0.5698005698005698</v>
      </c>
      <c r="J110" s="20">
        <v>214</v>
      </c>
      <c r="K110" s="15">
        <f t="shared" si="94"/>
        <v>0.4798206278026906</v>
      </c>
      <c r="L110" s="20">
        <v>15</v>
      </c>
      <c r="M110" s="15">
        <f t="shared" si="95"/>
        <v>0.6818181818181818</v>
      </c>
      <c r="N110" s="20">
        <v>112</v>
      </c>
      <c r="O110" s="15">
        <f t="shared" si="96"/>
        <v>0.49122807017543857</v>
      </c>
      <c r="Q110" s="18">
        <v>1567</v>
      </c>
      <c r="R110" s="14">
        <f t="shared" si="97"/>
        <v>0.47600243013365734</v>
      </c>
      <c r="S110" s="18">
        <v>96</v>
      </c>
      <c r="T110" s="14">
        <f t="shared" si="98"/>
        <v>0.38095238095238093</v>
      </c>
    </row>
    <row r="111" spans="2:20" ht="15">
      <c r="B111" s="2">
        <v>1996</v>
      </c>
      <c r="C111" s="2">
        <f t="shared" si="99"/>
        <v>2275</v>
      </c>
      <c r="D111" s="14">
        <f t="shared" si="91"/>
        <v>0.494028230184582</v>
      </c>
      <c r="F111" s="13">
        <f t="shared" si="100"/>
        <v>547</v>
      </c>
      <c r="G111" s="15">
        <f t="shared" si="92"/>
        <v>0.5189753320683111</v>
      </c>
      <c r="H111" s="20">
        <v>216</v>
      </c>
      <c r="I111" s="15">
        <f t="shared" si="93"/>
        <v>0.5869565217391305</v>
      </c>
      <c r="J111" s="20">
        <v>205</v>
      </c>
      <c r="K111" s="15">
        <f t="shared" si="94"/>
        <v>0.4756380510440835</v>
      </c>
      <c r="L111" s="20">
        <v>16</v>
      </c>
      <c r="M111" s="15">
        <f t="shared" si="95"/>
        <v>0.6153846153846154</v>
      </c>
      <c r="N111" s="20">
        <v>110</v>
      </c>
      <c r="O111" s="15">
        <f t="shared" si="96"/>
        <v>0.48034934497816595</v>
      </c>
      <c r="Q111" s="18">
        <v>1661</v>
      </c>
      <c r="R111" s="14">
        <f t="shared" si="97"/>
        <v>0.4892488954344624</v>
      </c>
      <c r="S111" s="18">
        <v>67</v>
      </c>
      <c r="T111" s="14">
        <f t="shared" si="98"/>
        <v>0.42948717948717946</v>
      </c>
    </row>
    <row r="112" spans="2:20" ht="15">
      <c r="B112" s="2">
        <v>1995</v>
      </c>
      <c r="C112" s="2">
        <f t="shared" si="99"/>
        <v>2338</v>
      </c>
      <c r="D112" s="14">
        <f t="shared" si="91"/>
        <v>0.4869818787752552</v>
      </c>
      <c r="F112" s="13">
        <f t="shared" si="100"/>
        <v>526</v>
      </c>
      <c r="G112" s="15">
        <f t="shared" si="92"/>
        <v>0.510184287099903</v>
      </c>
      <c r="H112" s="20">
        <v>208</v>
      </c>
      <c r="I112" s="15">
        <f t="shared" si="93"/>
        <v>0.5942857142857143</v>
      </c>
      <c r="J112" s="20">
        <v>202</v>
      </c>
      <c r="K112" s="15">
        <f t="shared" si="94"/>
        <v>0.48095238095238096</v>
      </c>
      <c r="L112" s="20">
        <v>17</v>
      </c>
      <c r="M112" s="15">
        <f t="shared" si="95"/>
        <v>0.53125</v>
      </c>
      <c r="N112" s="20">
        <v>99</v>
      </c>
      <c r="O112" s="15">
        <f t="shared" si="96"/>
        <v>0.43231441048034935</v>
      </c>
      <c r="Q112" s="18">
        <v>1760</v>
      </c>
      <c r="R112" s="14">
        <f t="shared" si="97"/>
        <v>0.4828532235939643</v>
      </c>
      <c r="S112" s="18">
        <v>52</v>
      </c>
      <c r="T112" s="14">
        <f t="shared" si="98"/>
        <v>0.416</v>
      </c>
    </row>
    <row r="113" spans="2:20" ht="15">
      <c r="B113" s="2">
        <v>1994</v>
      </c>
      <c r="C113" s="2">
        <f t="shared" si="99"/>
        <v>2413</v>
      </c>
      <c r="D113" s="14">
        <f t="shared" si="91"/>
        <v>0.48115653040877365</v>
      </c>
      <c r="F113" s="13">
        <f t="shared" si="100"/>
        <v>534</v>
      </c>
      <c r="G113" s="15">
        <f t="shared" si="92"/>
        <v>0.521484375</v>
      </c>
      <c r="H113" s="20">
        <v>217</v>
      </c>
      <c r="I113" s="15">
        <f t="shared" si="93"/>
        <v>0.6095505617977528</v>
      </c>
      <c r="J113" s="20">
        <v>201</v>
      </c>
      <c r="K113" s="15">
        <f t="shared" si="94"/>
        <v>0.5012468827930174</v>
      </c>
      <c r="L113" s="20">
        <v>14</v>
      </c>
      <c r="M113" s="15">
        <f t="shared" si="95"/>
        <v>0.4666666666666667</v>
      </c>
      <c r="N113" s="20">
        <v>102</v>
      </c>
      <c r="O113" s="15">
        <f t="shared" si="96"/>
        <v>0.43037974683544306</v>
      </c>
      <c r="Q113" s="18">
        <v>1829</v>
      </c>
      <c r="R113" s="14">
        <f t="shared" si="97"/>
        <v>0.4739569836745271</v>
      </c>
      <c r="S113" s="18">
        <v>50</v>
      </c>
      <c r="T113" s="14">
        <f t="shared" si="98"/>
        <v>0.3787878787878788</v>
      </c>
    </row>
    <row r="114" spans="2:20" ht="15">
      <c r="B114" s="2">
        <v>1993</v>
      </c>
      <c r="C114" s="2">
        <f t="shared" si="99"/>
        <v>2458</v>
      </c>
      <c r="D114" s="14">
        <f t="shared" si="91"/>
        <v>0.46535403256342295</v>
      </c>
      <c r="F114" s="13">
        <f t="shared" si="100"/>
        <v>502</v>
      </c>
      <c r="G114" s="15">
        <f t="shared" si="92"/>
        <v>0.5075834175935288</v>
      </c>
      <c r="H114" s="20">
        <v>217</v>
      </c>
      <c r="I114" s="15">
        <f t="shared" si="93"/>
        <v>0.5994475138121547</v>
      </c>
      <c r="J114" s="20">
        <v>159</v>
      </c>
      <c r="K114" s="15">
        <f t="shared" si="94"/>
        <v>0.4380165289256198</v>
      </c>
      <c r="L114" s="20">
        <v>15</v>
      </c>
      <c r="M114" s="15">
        <f t="shared" si="95"/>
        <v>0.4838709677419355</v>
      </c>
      <c r="N114" s="20">
        <v>111</v>
      </c>
      <c r="O114" s="15">
        <f t="shared" si="96"/>
        <v>0.47639484978540775</v>
      </c>
      <c r="Q114" s="18">
        <v>1910</v>
      </c>
      <c r="R114" s="14">
        <f t="shared" si="97"/>
        <v>0.4569377990430622</v>
      </c>
      <c r="S114" s="18">
        <v>46</v>
      </c>
      <c r="T114" s="14">
        <f t="shared" si="98"/>
        <v>0.40707964601769914</v>
      </c>
    </row>
    <row r="115" spans="2:20" ht="15" hidden="1">
      <c r="B115" s="2">
        <v>1989</v>
      </c>
      <c r="C115" s="2">
        <f t="shared" si="99"/>
        <v>1988</v>
      </c>
      <c r="D115" s="14">
        <f t="shared" si="91"/>
        <v>0.42993079584775085</v>
      </c>
      <c r="F115" s="13">
        <f t="shared" si="100"/>
        <v>323</v>
      </c>
      <c r="G115" s="15">
        <f t="shared" si="92"/>
        <v>0.4799405646359584</v>
      </c>
      <c r="H115" s="20">
        <v>149</v>
      </c>
      <c r="I115" s="15">
        <f t="shared" si="93"/>
        <v>0.5687022900763359</v>
      </c>
      <c r="J115" s="20">
        <v>103</v>
      </c>
      <c r="K115" s="15">
        <f t="shared" si="94"/>
        <v>0.41365461847389556</v>
      </c>
      <c r="L115" s="20">
        <v>8</v>
      </c>
      <c r="M115" s="15">
        <f t="shared" si="95"/>
        <v>0.5714285714285714</v>
      </c>
      <c r="N115" s="20">
        <v>63</v>
      </c>
      <c r="O115" s="15">
        <f t="shared" si="96"/>
        <v>0.42567567567567566</v>
      </c>
      <c r="Q115" s="18">
        <v>1639</v>
      </c>
      <c r="R115" s="14">
        <f t="shared" si="97"/>
        <v>0.42285861713106293</v>
      </c>
      <c r="S115" s="18">
        <v>26</v>
      </c>
      <c r="T115" s="14">
        <f t="shared" si="98"/>
        <v>0.3466666666666667</v>
      </c>
    </row>
    <row r="116" spans="2:20" ht="15" hidden="1">
      <c r="B116" s="2">
        <v>1988</v>
      </c>
      <c r="C116" s="2">
        <f t="shared" si="99"/>
        <v>1958</v>
      </c>
      <c r="D116" s="14">
        <f t="shared" si="91"/>
        <v>0.43501444123528105</v>
      </c>
      <c r="F116" s="13">
        <f t="shared" si="100"/>
        <v>280</v>
      </c>
      <c r="G116" s="15">
        <f t="shared" si="92"/>
        <v>0.47700170357751276</v>
      </c>
      <c r="H116" s="20">
        <v>134</v>
      </c>
      <c r="I116" s="15">
        <f t="shared" si="93"/>
        <v>0.600896860986547</v>
      </c>
      <c r="J116" s="20">
        <v>86</v>
      </c>
      <c r="K116" s="15">
        <f t="shared" si="94"/>
        <v>0.38738738738738737</v>
      </c>
      <c r="L116" s="20">
        <v>7</v>
      </c>
      <c r="M116" s="15">
        <f t="shared" si="95"/>
        <v>0.4666666666666667</v>
      </c>
      <c r="N116" s="20">
        <v>53</v>
      </c>
      <c r="O116" s="15">
        <f t="shared" si="96"/>
        <v>0.41732283464566927</v>
      </c>
      <c r="Q116" s="18">
        <v>1662</v>
      </c>
      <c r="R116" s="14">
        <f t="shared" si="97"/>
        <v>0.429901707190895</v>
      </c>
      <c r="S116" s="18">
        <v>16</v>
      </c>
      <c r="T116" s="14">
        <f t="shared" si="98"/>
        <v>0.3333333333333333</v>
      </c>
    </row>
    <row r="117" spans="2:20" ht="15" hidden="1">
      <c r="B117" s="2">
        <v>1987</v>
      </c>
      <c r="C117" s="2">
        <f t="shared" si="99"/>
        <v>1883</v>
      </c>
      <c r="D117" s="14">
        <f t="shared" si="91"/>
        <v>0.43059684427166706</v>
      </c>
      <c r="F117" s="13">
        <f t="shared" si="100"/>
        <v>245</v>
      </c>
      <c r="G117" s="15">
        <f t="shared" si="92"/>
        <v>0.4640151515151515</v>
      </c>
      <c r="H117" s="13">
        <v>112</v>
      </c>
      <c r="I117" s="15">
        <f t="shared" si="93"/>
        <v>0.5957446808510638</v>
      </c>
      <c r="J117" s="20">
        <v>77</v>
      </c>
      <c r="K117" s="15">
        <f t="shared" si="94"/>
        <v>0.3701923076923077</v>
      </c>
      <c r="L117" s="20">
        <v>8</v>
      </c>
      <c r="M117" s="15">
        <f t="shared" si="95"/>
        <v>0.42105263157894735</v>
      </c>
      <c r="N117" s="20">
        <v>48</v>
      </c>
      <c r="O117" s="15">
        <f t="shared" si="96"/>
        <v>0.4247787610619469</v>
      </c>
      <c r="Q117" s="18">
        <v>1635</v>
      </c>
      <c r="R117" s="14">
        <f t="shared" si="97"/>
        <v>0.42567039833376724</v>
      </c>
      <c r="S117" s="18">
        <v>3</v>
      </c>
      <c r="T117" s="14">
        <f t="shared" si="98"/>
        <v>0.75</v>
      </c>
    </row>
    <row r="118" spans="6:15" ht="15"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20" ht="15">
      <c r="A119" s="2" t="s">
        <v>17</v>
      </c>
      <c r="B119" s="2">
        <v>2002</v>
      </c>
      <c r="C119" s="2">
        <f>SUM(F119+Q119+S119)</f>
        <v>2459</v>
      </c>
      <c r="D119" s="14">
        <f aca="true" t="shared" si="101" ref="D119:D131">SUM(C119/C53)</f>
        <v>0.445955749002539</v>
      </c>
      <c r="F119" s="13">
        <f>SUM(H119+J119+L119+N119)</f>
        <v>696</v>
      </c>
      <c r="G119" s="14">
        <f aca="true" t="shared" si="102" ref="G119:G131">SUM(F119/F53)</f>
        <v>0.481994459833795</v>
      </c>
      <c r="H119" s="20">
        <v>248</v>
      </c>
      <c r="I119" s="14">
        <f aca="true" t="shared" si="103" ref="I119:I131">SUM(H119/H53)</f>
        <v>0.5933014354066986</v>
      </c>
      <c r="J119" s="20">
        <v>331</v>
      </c>
      <c r="K119" s="14">
        <f aca="true" t="shared" si="104" ref="K119:K131">SUM(J119/J53)</f>
        <v>0.42987012987012985</v>
      </c>
      <c r="L119" s="20">
        <v>17</v>
      </c>
      <c r="M119" s="14">
        <f aca="true" t="shared" si="105" ref="M119:M131">SUM(L119/L53)</f>
        <v>0.4358974358974359</v>
      </c>
      <c r="N119" s="20">
        <v>100</v>
      </c>
      <c r="O119" s="14">
        <f aca="true" t="shared" si="106" ref="O119:O131">SUM(N119/N53)</f>
        <v>0.4608294930875576</v>
      </c>
      <c r="Q119" s="18">
        <v>1620</v>
      </c>
      <c r="R119" s="14">
        <f aca="true" t="shared" si="107" ref="R119:R131">SUM(Q119/Q53)</f>
        <v>0.4492512479201331</v>
      </c>
      <c r="S119" s="18">
        <v>143</v>
      </c>
      <c r="T119" s="14">
        <f aca="true" t="shared" si="108" ref="T119:T131">SUM(S119/S53)</f>
        <v>0.3081896551724138</v>
      </c>
    </row>
    <row r="120" spans="1:20" ht="15">
      <c r="A120" s="2" t="s">
        <v>18</v>
      </c>
      <c r="B120" s="2">
        <v>2001</v>
      </c>
      <c r="C120" s="2">
        <f>SUM(F120+Q120+S120)</f>
        <v>2430</v>
      </c>
      <c r="D120" s="14">
        <f t="shared" si="101"/>
        <v>0.4500833487682904</v>
      </c>
      <c r="F120" s="13">
        <f>SUM(H120+J120+L120+N120)</f>
        <v>685</v>
      </c>
      <c r="G120" s="15">
        <f t="shared" si="102"/>
        <v>0.49458483754512633</v>
      </c>
      <c r="H120" s="20">
        <v>233</v>
      </c>
      <c r="I120" s="15">
        <f t="shared" si="103"/>
        <v>0.5883838383838383</v>
      </c>
      <c r="J120" s="20">
        <v>342</v>
      </c>
      <c r="K120" s="15">
        <f t="shared" si="104"/>
        <v>0.45478723404255317</v>
      </c>
      <c r="L120" s="20">
        <v>15</v>
      </c>
      <c r="M120" s="15">
        <f t="shared" si="105"/>
        <v>0.4411764705882353</v>
      </c>
      <c r="N120" s="20">
        <v>95</v>
      </c>
      <c r="O120" s="15">
        <f t="shared" si="106"/>
        <v>0.46798029556650245</v>
      </c>
      <c r="Q120" s="18">
        <v>1539</v>
      </c>
      <c r="R120" s="14">
        <f t="shared" si="107"/>
        <v>0.4458285052143685</v>
      </c>
      <c r="S120" s="18">
        <v>206</v>
      </c>
      <c r="T120" s="14">
        <f t="shared" si="108"/>
        <v>0.3665480427046263</v>
      </c>
    </row>
    <row r="121" spans="1:20" ht="15">
      <c r="A121" s="2" t="s">
        <v>19</v>
      </c>
      <c r="B121" s="2">
        <v>2000</v>
      </c>
      <c r="C121" s="2">
        <f>SUM(F121+Q121+S121)</f>
        <v>2341</v>
      </c>
      <c r="D121" s="14">
        <f t="shared" si="101"/>
        <v>0.44692630775105</v>
      </c>
      <c r="F121" s="13">
        <f>SUM(H121+J121+L121+N121)</f>
        <v>651</v>
      </c>
      <c r="G121" s="15">
        <f t="shared" si="102"/>
        <v>0.4954337899543379</v>
      </c>
      <c r="H121" s="20">
        <v>213</v>
      </c>
      <c r="I121" s="15">
        <f t="shared" si="103"/>
        <v>0.5851648351648352</v>
      </c>
      <c r="J121" s="20">
        <v>328</v>
      </c>
      <c r="K121" s="15">
        <f t="shared" si="104"/>
        <v>0.45874125874125876</v>
      </c>
      <c r="L121" s="20">
        <v>16</v>
      </c>
      <c r="M121" s="15">
        <f t="shared" si="105"/>
        <v>0.4</v>
      </c>
      <c r="N121" s="20">
        <v>94</v>
      </c>
      <c r="O121" s="15">
        <f t="shared" si="106"/>
        <v>0.48205128205128206</v>
      </c>
      <c r="Q121" s="18">
        <v>1445</v>
      </c>
      <c r="R121" s="14">
        <f t="shared" si="107"/>
        <v>0.4418960244648318</v>
      </c>
      <c r="S121" s="18">
        <v>245</v>
      </c>
      <c r="T121" s="14">
        <f t="shared" si="108"/>
        <v>0.3746177370030581</v>
      </c>
    </row>
    <row r="122" spans="1:20" ht="15">
      <c r="A122" s="2" t="s">
        <v>20</v>
      </c>
      <c r="B122" s="2">
        <v>1999</v>
      </c>
      <c r="C122" s="2">
        <f>SUM(F122+Q122+S122)</f>
        <v>2376</v>
      </c>
      <c r="D122" s="14">
        <f t="shared" si="101"/>
        <v>0.4471208129469326</v>
      </c>
      <c r="F122" s="13">
        <f>SUM(H122+J122+L122+N122)</f>
        <v>640</v>
      </c>
      <c r="G122" s="15">
        <f t="shared" si="102"/>
        <v>0.49192928516525747</v>
      </c>
      <c r="H122" s="20">
        <v>217</v>
      </c>
      <c r="I122" s="15">
        <f t="shared" si="103"/>
        <v>0.5912806539509536</v>
      </c>
      <c r="J122" s="20">
        <v>316</v>
      </c>
      <c r="K122" s="15">
        <f t="shared" si="104"/>
        <v>0.45863570391872277</v>
      </c>
      <c r="L122" s="20">
        <v>12</v>
      </c>
      <c r="M122" s="15">
        <f t="shared" si="105"/>
        <v>0.3157894736842105</v>
      </c>
      <c r="N122" s="20">
        <v>95</v>
      </c>
      <c r="O122" s="15">
        <f t="shared" si="106"/>
        <v>0.45893719806763283</v>
      </c>
      <c r="Q122" s="18">
        <v>1527</v>
      </c>
      <c r="R122" s="14">
        <f t="shared" si="107"/>
        <v>0.43955094991364424</v>
      </c>
      <c r="S122" s="18">
        <v>209</v>
      </c>
      <c r="T122" s="14">
        <f t="shared" si="108"/>
        <v>0.3877551020408163</v>
      </c>
    </row>
    <row r="123" spans="1:20" ht="15">
      <c r="A123" s="2" t="s">
        <v>16</v>
      </c>
      <c r="B123" s="2">
        <v>1998</v>
      </c>
      <c r="C123" s="2">
        <f aca="true" t="shared" si="109" ref="C123:C131">SUM(F123+Q123+S123)</f>
        <v>2371</v>
      </c>
      <c r="D123" s="14">
        <f t="shared" si="101"/>
        <v>0.44803476946334087</v>
      </c>
      <c r="F123" s="13">
        <f aca="true" t="shared" si="110" ref="F123:F131">SUM(H123+J123+L123+N123)</f>
        <v>644</v>
      </c>
      <c r="G123" s="15">
        <f t="shared" si="102"/>
        <v>0.48750946252838756</v>
      </c>
      <c r="H123" s="20">
        <v>212</v>
      </c>
      <c r="I123" s="15">
        <f t="shared" si="103"/>
        <v>0.572972972972973</v>
      </c>
      <c r="J123" s="20">
        <v>327</v>
      </c>
      <c r="K123" s="15">
        <f t="shared" si="104"/>
        <v>0.4625176803394625</v>
      </c>
      <c r="L123" s="20">
        <v>16</v>
      </c>
      <c r="M123" s="15">
        <f t="shared" si="105"/>
        <v>0.4444444444444444</v>
      </c>
      <c r="N123" s="20">
        <v>89</v>
      </c>
      <c r="O123" s="15">
        <f t="shared" si="106"/>
        <v>0.42788461538461536</v>
      </c>
      <c r="Q123" s="18">
        <v>1565</v>
      </c>
      <c r="R123" s="14">
        <f t="shared" si="107"/>
        <v>0.44359410430839</v>
      </c>
      <c r="S123" s="18">
        <v>162</v>
      </c>
      <c r="T123" s="14">
        <f t="shared" si="108"/>
        <v>0.3656884875846501</v>
      </c>
    </row>
    <row r="124" spans="2:20" ht="15">
      <c r="B124" s="2">
        <v>1997</v>
      </c>
      <c r="C124" s="2">
        <f t="shared" si="109"/>
        <v>2310</v>
      </c>
      <c r="D124" s="14">
        <f t="shared" si="101"/>
        <v>0.44134505158578524</v>
      </c>
      <c r="F124" s="13">
        <f t="shared" si="110"/>
        <v>628</v>
      </c>
      <c r="G124" s="15">
        <f t="shared" si="102"/>
        <v>0.48985959438377535</v>
      </c>
      <c r="H124" s="20">
        <v>217</v>
      </c>
      <c r="I124" s="15">
        <f t="shared" si="103"/>
        <v>0.5833333333333334</v>
      </c>
      <c r="J124" s="20">
        <v>310</v>
      </c>
      <c r="K124" s="15">
        <f t="shared" si="104"/>
        <v>0.4725609756097561</v>
      </c>
      <c r="L124" s="20">
        <v>14</v>
      </c>
      <c r="M124" s="15">
        <f t="shared" si="105"/>
        <v>0.4117647058823529</v>
      </c>
      <c r="N124" s="20">
        <v>87</v>
      </c>
      <c r="O124" s="15">
        <f t="shared" si="106"/>
        <v>0.39545454545454545</v>
      </c>
      <c r="Q124" s="18">
        <v>1536</v>
      </c>
      <c r="R124" s="14">
        <f t="shared" si="107"/>
        <v>0.4318245712679224</v>
      </c>
      <c r="S124" s="18">
        <v>146</v>
      </c>
      <c r="T124" s="14">
        <f t="shared" si="108"/>
        <v>0.369620253164557</v>
      </c>
    </row>
    <row r="125" spans="2:20" ht="15">
      <c r="B125" s="2">
        <v>1996</v>
      </c>
      <c r="C125" s="2">
        <f t="shared" si="109"/>
        <v>2227</v>
      </c>
      <c r="D125" s="14">
        <f t="shared" si="101"/>
        <v>0.4322593167701863</v>
      </c>
      <c r="F125" s="13">
        <f t="shared" si="110"/>
        <v>616</v>
      </c>
      <c r="G125" s="15">
        <f t="shared" si="102"/>
        <v>0.48772763262074426</v>
      </c>
      <c r="H125" s="20">
        <v>261</v>
      </c>
      <c r="I125" s="15">
        <f t="shared" si="103"/>
        <v>0.6069767441860465</v>
      </c>
      <c r="J125" s="20">
        <v>259</v>
      </c>
      <c r="K125" s="15">
        <f t="shared" si="104"/>
        <v>0.43898305084745765</v>
      </c>
      <c r="L125" s="20">
        <v>9</v>
      </c>
      <c r="M125" s="15">
        <f t="shared" si="105"/>
        <v>0.2571428571428571</v>
      </c>
      <c r="N125" s="20">
        <v>87</v>
      </c>
      <c r="O125" s="15">
        <f t="shared" si="106"/>
        <v>0.4182692307692308</v>
      </c>
      <c r="Q125" s="18">
        <v>1516</v>
      </c>
      <c r="R125" s="14">
        <f t="shared" si="107"/>
        <v>0.42310912643036563</v>
      </c>
      <c r="S125" s="18">
        <v>95</v>
      </c>
      <c r="T125" s="14">
        <f t="shared" si="108"/>
        <v>0.3104575163398693</v>
      </c>
    </row>
    <row r="126" spans="2:20" ht="15">
      <c r="B126" s="2">
        <v>1995</v>
      </c>
      <c r="C126" s="2">
        <f t="shared" si="109"/>
        <v>2336</v>
      </c>
      <c r="D126" s="14">
        <f t="shared" si="101"/>
        <v>0.4475095785440613</v>
      </c>
      <c r="F126" s="13">
        <f t="shared" si="110"/>
        <v>634</v>
      </c>
      <c r="G126" s="15">
        <f t="shared" si="102"/>
        <v>0.49842767295597484</v>
      </c>
      <c r="H126" s="20">
        <v>281</v>
      </c>
      <c r="I126" s="15">
        <f t="shared" si="103"/>
        <v>0.597872340425532</v>
      </c>
      <c r="J126" s="20">
        <v>248</v>
      </c>
      <c r="K126" s="15">
        <f t="shared" si="104"/>
        <v>0.4500907441016334</v>
      </c>
      <c r="L126" s="20">
        <v>8</v>
      </c>
      <c r="M126" s="15">
        <f t="shared" si="105"/>
        <v>0.25</v>
      </c>
      <c r="N126" s="20">
        <v>97</v>
      </c>
      <c r="O126" s="15">
        <f t="shared" si="106"/>
        <v>0.4429223744292237</v>
      </c>
      <c r="Q126" s="18">
        <v>1638</v>
      </c>
      <c r="R126" s="14">
        <f t="shared" si="107"/>
        <v>0.43367752184273234</v>
      </c>
      <c r="S126" s="18">
        <v>64</v>
      </c>
      <c r="T126" s="14">
        <f t="shared" si="108"/>
        <v>0.3742690058479532</v>
      </c>
    </row>
    <row r="127" spans="2:20" ht="15">
      <c r="B127" s="2">
        <v>1994</v>
      </c>
      <c r="C127" s="2">
        <f t="shared" si="109"/>
        <v>2374</v>
      </c>
      <c r="D127" s="14">
        <f t="shared" si="101"/>
        <v>0.44208566108007447</v>
      </c>
      <c r="F127" s="13">
        <f t="shared" si="110"/>
        <v>624</v>
      </c>
      <c r="G127" s="15">
        <f t="shared" si="102"/>
        <v>0.4752475247524752</v>
      </c>
      <c r="H127" s="20">
        <v>285</v>
      </c>
      <c r="I127" s="15">
        <f t="shared" si="103"/>
        <v>0.5840163934426229</v>
      </c>
      <c r="J127" s="20">
        <v>229</v>
      </c>
      <c r="K127" s="15">
        <f t="shared" si="104"/>
        <v>0.4264432029795158</v>
      </c>
      <c r="L127" s="20">
        <v>18</v>
      </c>
      <c r="M127" s="15">
        <f t="shared" si="105"/>
        <v>0.42857142857142855</v>
      </c>
      <c r="N127" s="20">
        <v>92</v>
      </c>
      <c r="O127" s="15">
        <f t="shared" si="106"/>
        <v>0.37398373983739835</v>
      </c>
      <c r="Q127" s="18">
        <v>1713</v>
      </c>
      <c r="R127" s="14">
        <f t="shared" si="107"/>
        <v>0.43018583626318435</v>
      </c>
      <c r="S127" s="18">
        <v>37</v>
      </c>
      <c r="T127" s="14">
        <f t="shared" si="108"/>
        <v>0.49333333333333335</v>
      </c>
    </row>
    <row r="128" spans="2:20" ht="15">
      <c r="B128" s="2">
        <v>1993</v>
      </c>
      <c r="C128" s="2">
        <f t="shared" si="109"/>
        <v>2283</v>
      </c>
      <c r="D128" s="14">
        <f t="shared" si="101"/>
        <v>0.4311614730878187</v>
      </c>
      <c r="F128" s="13">
        <f t="shared" si="110"/>
        <v>607</v>
      </c>
      <c r="G128" s="15">
        <f t="shared" si="102"/>
        <v>0.47870662460567825</v>
      </c>
      <c r="H128" s="20">
        <v>280</v>
      </c>
      <c r="I128" s="15">
        <f t="shared" si="103"/>
        <v>0.5566600397614314</v>
      </c>
      <c r="J128" s="20">
        <v>218</v>
      </c>
      <c r="K128" s="15">
        <f t="shared" si="104"/>
        <v>0.45228215767634855</v>
      </c>
      <c r="L128" s="20">
        <v>20</v>
      </c>
      <c r="M128" s="15">
        <f t="shared" si="105"/>
        <v>0.5128205128205128</v>
      </c>
      <c r="N128" s="20">
        <v>89</v>
      </c>
      <c r="O128" s="15">
        <f t="shared" si="106"/>
        <v>0.36475409836065575</v>
      </c>
      <c r="Q128" s="18">
        <v>1648</v>
      </c>
      <c r="R128" s="14">
        <f t="shared" si="107"/>
        <v>0.416582406471183</v>
      </c>
      <c r="S128" s="18">
        <v>28</v>
      </c>
      <c r="T128" s="14">
        <f t="shared" si="108"/>
        <v>0.39436619718309857</v>
      </c>
    </row>
    <row r="129" spans="2:20" ht="15" hidden="1">
      <c r="B129" s="2">
        <v>1989</v>
      </c>
      <c r="C129" s="2">
        <f t="shared" si="109"/>
        <v>2317</v>
      </c>
      <c r="D129" s="14">
        <f t="shared" si="101"/>
        <v>0.42257888017508666</v>
      </c>
      <c r="F129" s="13">
        <f t="shared" si="110"/>
        <v>474</v>
      </c>
      <c r="G129" s="15">
        <f t="shared" si="102"/>
        <v>0.4812182741116751</v>
      </c>
      <c r="H129" s="20">
        <v>283</v>
      </c>
      <c r="I129" s="15">
        <f t="shared" si="103"/>
        <v>0.5603960396039604</v>
      </c>
      <c r="J129" s="20">
        <v>128</v>
      </c>
      <c r="K129" s="15">
        <f t="shared" si="104"/>
        <v>0.43389830508474575</v>
      </c>
      <c r="L129" s="20">
        <v>9</v>
      </c>
      <c r="M129" s="15">
        <f t="shared" si="105"/>
        <v>0.391304347826087</v>
      </c>
      <c r="N129" s="20">
        <v>54</v>
      </c>
      <c r="O129" s="15">
        <f t="shared" si="106"/>
        <v>0.3333333333333333</v>
      </c>
      <c r="Q129" s="18">
        <v>1843</v>
      </c>
      <c r="R129" s="14">
        <f t="shared" si="107"/>
        <v>0.4099199288256228</v>
      </c>
      <c r="S129" s="18">
        <v>0</v>
      </c>
      <c r="T129" s="14">
        <f t="shared" si="108"/>
        <v>0</v>
      </c>
    </row>
    <row r="130" spans="2:20" ht="15" hidden="1">
      <c r="B130" s="2">
        <v>1988</v>
      </c>
      <c r="C130" s="2">
        <f t="shared" si="109"/>
        <v>2283</v>
      </c>
      <c r="D130" s="14">
        <f t="shared" si="101"/>
        <v>0.42340504451038574</v>
      </c>
      <c r="F130" s="13">
        <f t="shared" si="110"/>
        <v>433</v>
      </c>
      <c r="G130" s="15">
        <f t="shared" si="102"/>
        <v>0.4681081081081081</v>
      </c>
      <c r="H130" s="20">
        <v>253</v>
      </c>
      <c r="I130" s="15">
        <f t="shared" si="103"/>
        <v>0.5536105032822757</v>
      </c>
      <c r="J130" s="20">
        <v>115</v>
      </c>
      <c r="K130" s="15">
        <f t="shared" si="104"/>
        <v>0.42124542124542125</v>
      </c>
      <c r="L130" s="20">
        <v>9</v>
      </c>
      <c r="M130" s="15">
        <f t="shared" si="105"/>
        <v>0.42857142857142855</v>
      </c>
      <c r="N130" s="20">
        <v>56</v>
      </c>
      <c r="O130" s="15">
        <f t="shared" si="106"/>
        <v>0.3218390804597701</v>
      </c>
      <c r="Q130" s="18">
        <v>1838</v>
      </c>
      <c r="R130" s="14">
        <f t="shared" si="107"/>
        <v>0.4138707498311191</v>
      </c>
      <c r="S130" s="18">
        <v>12</v>
      </c>
      <c r="T130" s="14">
        <f t="shared" si="108"/>
        <v>0.46153846153846156</v>
      </c>
    </row>
    <row r="131" spans="2:20" ht="15" hidden="1">
      <c r="B131" s="2">
        <v>1987</v>
      </c>
      <c r="C131" s="2">
        <f t="shared" si="109"/>
        <v>2295</v>
      </c>
      <c r="D131" s="14">
        <f t="shared" si="101"/>
        <v>0.4266592303402119</v>
      </c>
      <c r="F131" s="2">
        <f t="shared" si="110"/>
        <v>366</v>
      </c>
      <c r="G131" s="14">
        <f t="shared" si="102"/>
        <v>0.4728682170542636</v>
      </c>
      <c r="H131" s="18">
        <v>196</v>
      </c>
      <c r="I131" s="14">
        <f t="shared" si="103"/>
        <v>0.5648414985590778</v>
      </c>
      <c r="J131" s="18">
        <v>111</v>
      </c>
      <c r="K131" s="14">
        <f t="shared" si="104"/>
        <v>0.44223107569721115</v>
      </c>
      <c r="L131" s="18">
        <v>10</v>
      </c>
      <c r="M131" s="14">
        <f t="shared" si="105"/>
        <v>0.47619047619047616</v>
      </c>
      <c r="N131" s="18">
        <v>49</v>
      </c>
      <c r="O131" s="14">
        <f t="shared" si="106"/>
        <v>0.3161290322580645</v>
      </c>
      <c r="Q131" s="18">
        <v>1922</v>
      </c>
      <c r="R131" s="14">
        <f t="shared" si="107"/>
        <v>0.4191016136066289</v>
      </c>
      <c r="S131" s="18">
        <v>7</v>
      </c>
      <c r="T131" s="14">
        <f t="shared" si="108"/>
        <v>0.3684210526315789</v>
      </c>
    </row>
    <row r="132" spans="1:2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5">
      <c r="A133" s="1" t="s">
        <v>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8">
      <c r="A134" s="1" t="s">
        <v>24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 thickBot="1">
      <c r="A135" s="22" t="s">
        <v>25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1"/>
    </row>
    <row r="136" spans="6:16" ht="15">
      <c r="F136" s="4" t="s">
        <v>1</v>
      </c>
      <c r="G136" s="4"/>
      <c r="H136" s="4"/>
      <c r="I136" s="4"/>
      <c r="J136" s="4"/>
      <c r="K136" s="4"/>
      <c r="L136" s="4"/>
      <c r="M136" s="4"/>
      <c r="N136" s="4"/>
      <c r="O136" s="4"/>
      <c r="P136" s="5"/>
    </row>
    <row r="137" spans="6:16" ht="15"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5"/>
    </row>
    <row r="138" spans="1:20" ht="15">
      <c r="A138" s="6" t="s">
        <v>2</v>
      </c>
      <c r="B138" s="6" t="s">
        <v>3</v>
      </c>
      <c r="C138" s="7" t="s">
        <v>4</v>
      </c>
      <c r="D138" s="7"/>
      <c r="E138" s="8"/>
      <c r="F138" s="4" t="s">
        <v>5</v>
      </c>
      <c r="G138" s="4"/>
      <c r="H138" s="4" t="s">
        <v>6</v>
      </c>
      <c r="I138" s="4"/>
      <c r="J138" s="4" t="s">
        <v>7</v>
      </c>
      <c r="K138" s="4"/>
      <c r="L138" s="4" t="s">
        <v>8</v>
      </c>
      <c r="M138" s="4"/>
      <c r="N138" s="4" t="s">
        <v>9</v>
      </c>
      <c r="O138" s="4"/>
      <c r="P138" s="8"/>
      <c r="Q138" s="7" t="s">
        <v>10</v>
      </c>
      <c r="R138" s="7"/>
      <c r="S138" s="7" t="s">
        <v>11</v>
      </c>
      <c r="T138" s="7"/>
    </row>
    <row r="139" spans="1:20" ht="15">
      <c r="A139" s="9"/>
      <c r="B139" s="9"/>
      <c r="C139" s="5"/>
      <c r="D139" s="5"/>
      <c r="E139" s="8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8"/>
      <c r="Q139" s="5"/>
      <c r="R139" s="5"/>
      <c r="S139" s="5"/>
      <c r="T139" s="5"/>
    </row>
    <row r="140" spans="3:20" ht="15">
      <c r="C140" s="10" t="s">
        <v>12</v>
      </c>
      <c r="D140" s="10" t="s">
        <v>13</v>
      </c>
      <c r="E140" s="11"/>
      <c r="F140" s="12" t="s">
        <v>12</v>
      </c>
      <c r="G140" s="12" t="s">
        <v>13</v>
      </c>
      <c r="H140" s="12" t="s">
        <v>12</v>
      </c>
      <c r="I140" s="12" t="s">
        <v>13</v>
      </c>
      <c r="J140" s="12" t="s">
        <v>12</v>
      </c>
      <c r="K140" s="12" t="s">
        <v>13</v>
      </c>
      <c r="L140" s="12" t="s">
        <v>12</v>
      </c>
      <c r="M140" s="12" t="s">
        <v>13</v>
      </c>
      <c r="N140" s="12" t="s">
        <v>12</v>
      </c>
      <c r="O140" s="12" t="s">
        <v>13</v>
      </c>
      <c r="P140" s="11"/>
      <c r="Q140" s="10" t="s">
        <v>12</v>
      </c>
      <c r="R140" s="10" t="s">
        <v>13</v>
      </c>
      <c r="S140" s="10" t="s">
        <v>12</v>
      </c>
      <c r="T140" s="10" t="s">
        <v>13</v>
      </c>
    </row>
    <row r="141" spans="6:15" ht="15"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20" ht="15">
      <c r="A142" s="2" t="s">
        <v>14</v>
      </c>
      <c r="B142" s="2">
        <v>2002</v>
      </c>
      <c r="C142" s="2">
        <f aca="true" t="shared" si="111" ref="C142:C154">SUM(C157+C171+C185)</f>
        <v>16591</v>
      </c>
      <c r="D142" s="14">
        <f aca="true" t="shared" si="112" ref="D142:D154">SUM(C142/C10)</f>
        <v>0.49614234449760763</v>
      </c>
      <c r="F142" s="13">
        <f aca="true" t="shared" si="113" ref="F142:F154">SUM(F157+F171+F185)</f>
        <v>4237</v>
      </c>
      <c r="G142" s="15">
        <f aca="true" t="shared" si="114" ref="G142:G154">SUM(F142/F10)</f>
        <v>0.4784867306606437</v>
      </c>
      <c r="H142" s="13">
        <f aca="true" t="shared" si="115" ref="H142:H154">SUM(H157+H171+H185)</f>
        <v>1097</v>
      </c>
      <c r="I142" s="15">
        <f aca="true" t="shared" si="116" ref="I142:I154">SUM(H142/H10)</f>
        <v>0.40256880733944955</v>
      </c>
      <c r="J142" s="13">
        <f aca="true" t="shared" si="117" ref="J142:J154">SUM(J157+J171+J185)</f>
        <v>2194</v>
      </c>
      <c r="K142" s="15">
        <f aca="true" t="shared" si="118" ref="K142:K154">SUM(J142/J10)</f>
        <v>0.5102325581395348</v>
      </c>
      <c r="L142" s="13">
        <f aca="true" t="shared" si="119" ref="L142:L154">SUM(L157+L171+L185)</f>
        <v>134</v>
      </c>
      <c r="M142" s="15">
        <f aca="true" t="shared" si="120" ref="M142:M154">SUM(L142/L10)</f>
        <v>0.5214007782101168</v>
      </c>
      <c r="N142" s="13">
        <f aca="true" t="shared" si="121" ref="N142:N154">SUM(N157+N171+N185)</f>
        <v>812</v>
      </c>
      <c r="O142" s="15">
        <f aca="true" t="shared" si="122" ref="O142:O154">SUM(N142/N10)</f>
        <v>0.5162110616656072</v>
      </c>
      <c r="Q142" s="13">
        <f aca="true" t="shared" si="123" ref="Q142:Q154">SUM(Q157+Q171+Q185)</f>
        <v>11287</v>
      </c>
      <c r="R142" s="15">
        <f aca="true" t="shared" si="124" ref="R142:R154">SUM(Q142/Q10)</f>
        <v>0.49768508311653953</v>
      </c>
      <c r="S142" s="13">
        <f aca="true" t="shared" si="125" ref="S142:S154">SUM(S157+S171+S185)</f>
        <v>1067</v>
      </c>
      <c r="T142" s="15">
        <f aca="true" t="shared" si="126" ref="T142:T154">SUM(S142/S10)</f>
        <v>0.5598111227701994</v>
      </c>
    </row>
    <row r="143" spans="2:20" ht="15">
      <c r="B143" s="2">
        <v>2001</v>
      </c>
      <c r="C143" s="2">
        <f t="shared" si="111"/>
        <v>16578</v>
      </c>
      <c r="D143" s="14">
        <f t="shared" si="112"/>
        <v>0.49926215931335644</v>
      </c>
      <c r="F143" s="13">
        <f t="shared" si="113"/>
        <v>4059</v>
      </c>
      <c r="G143" s="15">
        <f t="shared" si="114"/>
        <v>0.4764643737527879</v>
      </c>
      <c r="H143" s="13">
        <f t="shared" si="115"/>
        <v>1048</v>
      </c>
      <c r="I143" s="15">
        <f t="shared" si="116"/>
        <v>0.40061162079510704</v>
      </c>
      <c r="J143" s="13">
        <f t="shared" si="117"/>
        <v>2126</v>
      </c>
      <c r="K143" s="15">
        <f t="shared" si="118"/>
        <v>0.5052281368821293</v>
      </c>
      <c r="L143" s="13">
        <f t="shared" si="119"/>
        <v>123</v>
      </c>
      <c r="M143" s="15">
        <f t="shared" si="120"/>
        <v>0.5466666666666666</v>
      </c>
      <c r="N143" s="13">
        <f t="shared" si="121"/>
        <v>762</v>
      </c>
      <c r="O143" s="15">
        <f t="shared" si="122"/>
        <v>0.5183673469387755</v>
      </c>
      <c r="Q143" s="2">
        <f t="shared" si="123"/>
        <v>11240</v>
      </c>
      <c r="R143" s="14">
        <f t="shared" si="124"/>
        <v>0.5022341376228776</v>
      </c>
      <c r="S143" s="2">
        <f t="shared" si="125"/>
        <v>1279</v>
      </c>
      <c r="T143" s="14">
        <f t="shared" si="126"/>
        <v>0.5546400693842151</v>
      </c>
    </row>
    <row r="144" spans="2:20" ht="15">
      <c r="B144" s="2">
        <v>2000</v>
      </c>
      <c r="C144" s="2">
        <f t="shared" si="111"/>
        <v>16504</v>
      </c>
      <c r="D144" s="14">
        <f t="shared" si="112"/>
        <v>0.502588464583714</v>
      </c>
      <c r="F144" s="13">
        <f t="shared" si="113"/>
        <v>3973</v>
      </c>
      <c r="G144" s="15">
        <f t="shared" si="114"/>
        <v>0.48298079260880133</v>
      </c>
      <c r="H144" s="13">
        <f t="shared" si="115"/>
        <v>1049</v>
      </c>
      <c r="I144" s="15">
        <f t="shared" si="116"/>
        <v>0.4043947571318427</v>
      </c>
      <c r="J144" s="13">
        <f t="shared" si="117"/>
        <v>2079</v>
      </c>
      <c r="K144" s="15">
        <f t="shared" si="118"/>
        <v>0.5184538653366584</v>
      </c>
      <c r="L144" s="13">
        <f t="shared" si="119"/>
        <v>119</v>
      </c>
      <c r="M144" s="15">
        <f t="shared" si="120"/>
        <v>0.5560747663551402</v>
      </c>
      <c r="N144" s="13">
        <f t="shared" si="121"/>
        <v>726</v>
      </c>
      <c r="O144" s="15">
        <f t="shared" si="122"/>
        <v>0.515625</v>
      </c>
      <c r="Q144" s="2">
        <f t="shared" si="123"/>
        <v>11157</v>
      </c>
      <c r="R144" s="14">
        <f t="shared" si="124"/>
        <v>0.5048644735055885</v>
      </c>
      <c r="S144" s="2">
        <f t="shared" si="125"/>
        <v>1374</v>
      </c>
      <c r="T144" s="14">
        <f t="shared" si="126"/>
        <v>0.5467568643056109</v>
      </c>
    </row>
    <row r="145" spans="2:20" ht="15">
      <c r="B145" s="2">
        <v>1999</v>
      </c>
      <c r="C145" s="2">
        <f t="shared" si="111"/>
        <v>16654</v>
      </c>
      <c r="D145" s="14">
        <f t="shared" si="112"/>
        <v>0.5055859137826351</v>
      </c>
      <c r="F145" s="13">
        <f t="shared" si="113"/>
        <v>3980</v>
      </c>
      <c r="G145" s="15">
        <f t="shared" si="114"/>
        <v>0.485188345727173</v>
      </c>
      <c r="H145" s="13">
        <f t="shared" si="115"/>
        <v>1064</v>
      </c>
      <c r="I145" s="15">
        <f t="shared" si="116"/>
        <v>0.39865118021730983</v>
      </c>
      <c r="J145" s="13">
        <f t="shared" si="117"/>
        <v>2064</v>
      </c>
      <c r="K145" s="15">
        <f t="shared" si="118"/>
        <v>0.5263963274674828</v>
      </c>
      <c r="L145" s="13">
        <f t="shared" si="119"/>
        <v>109</v>
      </c>
      <c r="M145" s="15">
        <f t="shared" si="120"/>
        <v>0.5117370892018779</v>
      </c>
      <c r="N145" s="13">
        <f t="shared" si="121"/>
        <v>743</v>
      </c>
      <c r="O145" s="15">
        <f t="shared" si="122"/>
        <v>0.5307142857142857</v>
      </c>
      <c r="Q145" s="2">
        <f t="shared" si="123"/>
        <v>11448</v>
      </c>
      <c r="R145" s="14">
        <f t="shared" si="124"/>
        <v>0.5088678490465396</v>
      </c>
      <c r="S145" s="2">
        <f t="shared" si="125"/>
        <v>1226</v>
      </c>
      <c r="T145" s="14">
        <f t="shared" si="126"/>
        <v>0.5473214285714286</v>
      </c>
    </row>
    <row r="146" spans="2:20" ht="15">
      <c r="B146" s="2">
        <v>1998</v>
      </c>
      <c r="C146" s="2">
        <f t="shared" si="111"/>
        <v>16549</v>
      </c>
      <c r="D146" s="14">
        <f t="shared" si="112"/>
        <v>0.5069848661233993</v>
      </c>
      <c r="F146" s="13">
        <f t="shared" si="113"/>
        <v>3957</v>
      </c>
      <c r="G146" s="15">
        <f t="shared" si="114"/>
        <v>0.4800436734198714</v>
      </c>
      <c r="H146" s="13">
        <f t="shared" si="115"/>
        <v>1100</v>
      </c>
      <c r="I146" s="15">
        <f t="shared" si="116"/>
        <v>0.39696860339227713</v>
      </c>
      <c r="J146" s="13">
        <f t="shared" si="117"/>
        <v>1993</v>
      </c>
      <c r="K146" s="15">
        <f t="shared" si="118"/>
        <v>0.5229598530569405</v>
      </c>
      <c r="L146" s="13">
        <f t="shared" si="119"/>
        <v>101</v>
      </c>
      <c r="M146" s="15">
        <f t="shared" si="120"/>
        <v>0.44493392070484583</v>
      </c>
      <c r="N146" s="13">
        <f t="shared" si="121"/>
        <v>763</v>
      </c>
      <c r="O146" s="15">
        <f t="shared" si="122"/>
        <v>0.5320781032078103</v>
      </c>
      <c r="Q146" s="2">
        <f t="shared" si="123"/>
        <v>11455</v>
      </c>
      <c r="R146" s="14">
        <f t="shared" si="124"/>
        <v>0.5112469874140855</v>
      </c>
      <c r="S146" s="2">
        <f t="shared" si="125"/>
        <v>1137</v>
      </c>
      <c r="T146" s="14">
        <f t="shared" si="126"/>
        <v>0.5704967385850477</v>
      </c>
    </row>
    <row r="147" spans="2:20" ht="15">
      <c r="B147" s="2">
        <v>1997</v>
      </c>
      <c r="C147" s="2">
        <f t="shared" si="111"/>
        <v>16689</v>
      </c>
      <c r="D147" s="14">
        <f t="shared" si="112"/>
        <v>0.5095255541307931</v>
      </c>
      <c r="F147" s="13">
        <f t="shared" si="113"/>
        <v>4001</v>
      </c>
      <c r="G147" s="15">
        <f t="shared" si="114"/>
        <v>0.4812364686071686</v>
      </c>
      <c r="H147" s="13">
        <f t="shared" si="115"/>
        <v>1127</v>
      </c>
      <c r="I147" s="15">
        <f t="shared" si="116"/>
        <v>0.39907932011331443</v>
      </c>
      <c r="J147" s="13">
        <f t="shared" si="117"/>
        <v>1987</v>
      </c>
      <c r="K147" s="15">
        <f t="shared" si="118"/>
        <v>0.5242744063324538</v>
      </c>
      <c r="L147" s="13">
        <f t="shared" si="119"/>
        <v>100</v>
      </c>
      <c r="M147" s="15">
        <f t="shared" si="120"/>
        <v>0.44052863436123346</v>
      </c>
      <c r="N147" s="13">
        <f t="shared" si="121"/>
        <v>787</v>
      </c>
      <c r="O147" s="15">
        <f t="shared" si="122"/>
        <v>0.5342837746096402</v>
      </c>
      <c r="Q147" s="2">
        <f t="shared" si="123"/>
        <v>11741</v>
      </c>
      <c r="R147" s="14">
        <f t="shared" si="124"/>
        <v>0.5158384956724221</v>
      </c>
      <c r="S147" s="2">
        <f t="shared" si="125"/>
        <v>947</v>
      </c>
      <c r="T147" s="14">
        <f t="shared" si="126"/>
        <v>0.5640262060750447</v>
      </c>
    </row>
    <row r="148" spans="2:20" ht="15">
      <c r="B148" s="2">
        <v>1996</v>
      </c>
      <c r="C148" s="2">
        <f t="shared" si="111"/>
        <v>16537</v>
      </c>
      <c r="D148" s="14">
        <f t="shared" si="112"/>
        <v>0.5110163468372424</v>
      </c>
      <c r="F148" s="13">
        <f t="shared" si="113"/>
        <v>3964</v>
      </c>
      <c r="G148" s="15">
        <f t="shared" si="114"/>
        <v>0.48288463881106103</v>
      </c>
      <c r="H148" s="13">
        <f t="shared" si="115"/>
        <v>1116</v>
      </c>
      <c r="I148" s="15">
        <f t="shared" si="116"/>
        <v>0.38885017421602786</v>
      </c>
      <c r="J148" s="13">
        <f t="shared" si="117"/>
        <v>1955</v>
      </c>
      <c r="K148" s="15">
        <f t="shared" si="118"/>
        <v>0.5367929708951126</v>
      </c>
      <c r="L148" s="13">
        <f t="shared" si="119"/>
        <v>107</v>
      </c>
      <c r="M148" s="15">
        <f t="shared" si="120"/>
        <v>0.47345132743362833</v>
      </c>
      <c r="N148" s="13">
        <f t="shared" si="121"/>
        <v>786</v>
      </c>
      <c r="O148" s="15">
        <f t="shared" si="122"/>
        <v>0.5343303874915024</v>
      </c>
      <c r="Q148" s="2">
        <f t="shared" si="123"/>
        <v>11811</v>
      </c>
      <c r="R148" s="14">
        <f t="shared" si="124"/>
        <v>0.5174362569000263</v>
      </c>
      <c r="S148" s="2">
        <f t="shared" si="125"/>
        <v>762</v>
      </c>
      <c r="T148" s="14">
        <f t="shared" si="126"/>
        <v>0.5746606334841629</v>
      </c>
    </row>
    <row r="149" spans="2:20" ht="15">
      <c r="B149" s="2">
        <v>1995</v>
      </c>
      <c r="C149" s="2">
        <f t="shared" si="111"/>
        <v>16836</v>
      </c>
      <c r="D149" s="14">
        <f t="shared" si="112"/>
        <v>0.5150198837565004</v>
      </c>
      <c r="F149" s="13">
        <f t="shared" si="113"/>
        <v>3911</v>
      </c>
      <c r="G149" s="15">
        <f t="shared" si="114"/>
        <v>0.48236309817464235</v>
      </c>
      <c r="H149" s="13">
        <f t="shared" si="115"/>
        <v>1102</v>
      </c>
      <c r="I149" s="15">
        <f t="shared" si="116"/>
        <v>0.3872101194659171</v>
      </c>
      <c r="J149" s="13">
        <f t="shared" si="117"/>
        <v>1889</v>
      </c>
      <c r="K149" s="15">
        <f t="shared" si="118"/>
        <v>0.5368002273373117</v>
      </c>
      <c r="L149" s="13">
        <f t="shared" si="119"/>
        <v>116</v>
      </c>
      <c r="M149" s="15">
        <f t="shared" si="120"/>
        <v>0.47346938775510206</v>
      </c>
      <c r="N149" s="13">
        <f t="shared" si="121"/>
        <v>804</v>
      </c>
      <c r="O149" s="15">
        <f t="shared" si="122"/>
        <v>0.5367156208277704</v>
      </c>
      <c r="Q149" s="2">
        <f t="shared" si="123"/>
        <v>12336</v>
      </c>
      <c r="R149" s="14">
        <f t="shared" si="124"/>
        <v>0.5241332426920462</v>
      </c>
      <c r="S149" s="2">
        <f t="shared" si="125"/>
        <v>589</v>
      </c>
      <c r="T149" s="14">
        <f t="shared" si="126"/>
        <v>0.5630975143403442</v>
      </c>
    </row>
    <row r="150" spans="2:20" ht="15">
      <c r="B150" s="2">
        <v>1994</v>
      </c>
      <c r="C150" s="2">
        <f t="shared" si="111"/>
        <v>17115</v>
      </c>
      <c r="D150" s="14">
        <f t="shared" si="112"/>
        <v>0.5216397439804937</v>
      </c>
      <c r="F150" s="13">
        <f t="shared" si="113"/>
        <v>3902</v>
      </c>
      <c r="G150" s="15">
        <f t="shared" si="114"/>
        <v>0.4922417055632648</v>
      </c>
      <c r="H150" s="13">
        <f t="shared" si="115"/>
        <v>1075</v>
      </c>
      <c r="I150" s="15">
        <f t="shared" si="116"/>
        <v>0.39594843462246776</v>
      </c>
      <c r="J150" s="13">
        <f t="shared" si="117"/>
        <v>1835</v>
      </c>
      <c r="K150" s="15">
        <f t="shared" si="118"/>
        <v>0.5363928675825782</v>
      </c>
      <c r="L150" s="13">
        <f t="shared" si="119"/>
        <v>122</v>
      </c>
      <c r="M150" s="15">
        <f t="shared" si="120"/>
        <v>0.4728682170542636</v>
      </c>
      <c r="N150" s="13">
        <f t="shared" si="121"/>
        <v>870</v>
      </c>
      <c r="O150" s="15">
        <f t="shared" si="122"/>
        <v>0.5675146771037182</v>
      </c>
      <c r="Q150" s="2">
        <f t="shared" si="123"/>
        <v>12694</v>
      </c>
      <c r="R150" s="14">
        <f t="shared" si="124"/>
        <v>0.5296228304405874</v>
      </c>
      <c r="S150" s="2">
        <f t="shared" si="125"/>
        <v>519</v>
      </c>
      <c r="T150" s="14">
        <f t="shared" si="126"/>
        <v>0.5672131147540984</v>
      </c>
    </row>
    <row r="151" spans="2:20" ht="15">
      <c r="B151" s="2">
        <v>1993</v>
      </c>
      <c r="C151" s="2">
        <f t="shared" si="111"/>
        <v>17681</v>
      </c>
      <c r="D151" s="14">
        <f t="shared" si="112"/>
        <v>0.5316155025707328</v>
      </c>
      <c r="F151" s="13">
        <f t="shared" si="113"/>
        <v>3797</v>
      </c>
      <c r="G151" s="15">
        <f t="shared" si="114"/>
        <v>0.5010556875164951</v>
      </c>
      <c r="H151" s="13">
        <f t="shared" si="115"/>
        <v>1095</v>
      </c>
      <c r="I151" s="15">
        <f t="shared" si="116"/>
        <v>0.40465631929046564</v>
      </c>
      <c r="J151" s="13">
        <f t="shared" si="117"/>
        <v>1725</v>
      </c>
      <c r="K151" s="15">
        <f t="shared" si="118"/>
        <v>0.5518234165067178</v>
      </c>
      <c r="L151" s="13">
        <f t="shared" si="119"/>
        <v>118</v>
      </c>
      <c r="M151" s="15">
        <f t="shared" si="120"/>
        <v>0.4738955823293173</v>
      </c>
      <c r="N151" s="13">
        <f t="shared" si="121"/>
        <v>859</v>
      </c>
      <c r="O151" s="15">
        <f t="shared" si="122"/>
        <v>0.5738142952571811</v>
      </c>
      <c r="Q151" s="2">
        <f t="shared" si="123"/>
        <v>13347</v>
      </c>
      <c r="R151" s="14">
        <f t="shared" si="124"/>
        <v>0.5395561304927841</v>
      </c>
      <c r="S151" s="2">
        <f t="shared" si="125"/>
        <v>537</v>
      </c>
      <c r="T151" s="14">
        <f t="shared" si="126"/>
        <v>0.5688559322033898</v>
      </c>
    </row>
    <row r="152" spans="2:20" ht="15" hidden="1">
      <c r="B152" s="2">
        <v>1989</v>
      </c>
      <c r="C152" s="2">
        <f t="shared" si="111"/>
        <v>17746</v>
      </c>
      <c r="D152" s="14">
        <f t="shared" si="112"/>
        <v>0.5393920972644377</v>
      </c>
      <c r="F152" s="13">
        <f t="shared" si="113"/>
        <v>2738</v>
      </c>
      <c r="G152" s="15">
        <f t="shared" si="114"/>
        <v>0.502016868353502</v>
      </c>
      <c r="H152" s="13">
        <f t="shared" si="115"/>
        <v>914</v>
      </c>
      <c r="I152" s="15">
        <f t="shared" si="116"/>
        <v>0.42710280373831777</v>
      </c>
      <c r="J152" s="13">
        <f t="shared" si="117"/>
        <v>1218</v>
      </c>
      <c r="K152" s="15">
        <f t="shared" si="118"/>
        <v>0.5415740329035127</v>
      </c>
      <c r="L152" s="13">
        <f t="shared" si="119"/>
        <v>53</v>
      </c>
      <c r="M152" s="15">
        <f t="shared" si="120"/>
        <v>0.38405797101449274</v>
      </c>
      <c r="N152" s="13">
        <f t="shared" si="121"/>
        <v>553</v>
      </c>
      <c r="O152" s="15">
        <f t="shared" si="122"/>
        <v>0.5965480043149946</v>
      </c>
      <c r="Q152" s="2">
        <f t="shared" si="123"/>
        <v>14818</v>
      </c>
      <c r="R152" s="14">
        <f t="shared" si="124"/>
        <v>0.5473147669350669</v>
      </c>
      <c r="S152" s="2">
        <f t="shared" si="125"/>
        <v>190</v>
      </c>
      <c r="T152" s="14">
        <f t="shared" si="126"/>
        <v>0.510752688172043</v>
      </c>
    </row>
    <row r="153" spans="2:20" ht="15" hidden="1">
      <c r="B153" s="2">
        <v>1988</v>
      </c>
      <c r="C153" s="2">
        <f t="shared" si="111"/>
        <v>17396</v>
      </c>
      <c r="D153" s="14">
        <f t="shared" si="112"/>
        <v>0.5365161608684925</v>
      </c>
      <c r="F153" s="13">
        <f t="shared" si="113"/>
        <v>2512</v>
      </c>
      <c r="G153" s="15">
        <f t="shared" si="114"/>
        <v>0.5033059507112803</v>
      </c>
      <c r="H153" s="13">
        <f t="shared" si="115"/>
        <v>850</v>
      </c>
      <c r="I153" s="15">
        <f t="shared" si="116"/>
        <v>0.4226752859273993</v>
      </c>
      <c r="J153" s="13">
        <f t="shared" si="117"/>
        <v>1115</v>
      </c>
      <c r="K153" s="15">
        <f t="shared" si="118"/>
        <v>0.5508893280632411</v>
      </c>
      <c r="L153" s="13">
        <f t="shared" si="119"/>
        <v>59</v>
      </c>
      <c r="M153" s="15">
        <f t="shared" si="120"/>
        <v>0.44696969696969696</v>
      </c>
      <c r="N153" s="13">
        <f t="shared" si="121"/>
        <v>488</v>
      </c>
      <c r="O153" s="15">
        <f t="shared" si="122"/>
        <v>0.5922330097087378</v>
      </c>
      <c r="Q153" s="2">
        <f t="shared" si="123"/>
        <v>14766</v>
      </c>
      <c r="R153" s="14">
        <f t="shared" si="124"/>
        <v>0.542787825319806</v>
      </c>
      <c r="S153" s="2">
        <f t="shared" si="125"/>
        <v>118</v>
      </c>
      <c r="T153" s="14">
        <f t="shared" si="126"/>
        <v>0.5152838427947598</v>
      </c>
    </row>
    <row r="154" spans="2:20" ht="15" hidden="1">
      <c r="B154" s="2">
        <v>1987</v>
      </c>
      <c r="C154" s="2">
        <f t="shared" si="111"/>
        <v>17171</v>
      </c>
      <c r="D154" s="14">
        <f t="shared" si="112"/>
        <v>0.5350054525627045</v>
      </c>
      <c r="F154" s="13">
        <f t="shared" si="113"/>
        <v>2188</v>
      </c>
      <c r="G154" s="15">
        <f t="shared" si="114"/>
        <v>0.5037992171310154</v>
      </c>
      <c r="H154" s="13">
        <f t="shared" si="115"/>
        <v>730</v>
      </c>
      <c r="I154" s="15">
        <f t="shared" si="116"/>
        <v>0.4209919261822376</v>
      </c>
      <c r="J154" s="13">
        <f t="shared" si="117"/>
        <v>999</v>
      </c>
      <c r="K154" s="15">
        <f t="shared" si="118"/>
        <v>0.5540765391014975</v>
      </c>
      <c r="L154" s="13">
        <f t="shared" si="119"/>
        <v>61</v>
      </c>
      <c r="M154" s="15">
        <f t="shared" si="120"/>
        <v>0.4728682170542636</v>
      </c>
      <c r="N154" s="13">
        <f t="shared" si="121"/>
        <v>398</v>
      </c>
      <c r="O154" s="15">
        <f t="shared" si="122"/>
        <v>0.5878877400295421</v>
      </c>
      <c r="Q154" s="2">
        <f t="shared" si="123"/>
        <v>14859</v>
      </c>
      <c r="R154" s="14">
        <f t="shared" si="124"/>
        <v>0.5397776809067132</v>
      </c>
      <c r="S154" s="2">
        <f t="shared" si="125"/>
        <v>124</v>
      </c>
      <c r="T154" s="14">
        <f t="shared" si="126"/>
        <v>0.5535714285714286</v>
      </c>
    </row>
    <row r="155" spans="1:20" ht="15">
      <c r="A155" s="6"/>
      <c r="B155" s="6"/>
      <c r="C155" s="6"/>
      <c r="D155" s="6"/>
      <c r="E155" s="9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9"/>
      <c r="Q155" s="6"/>
      <c r="R155" s="6"/>
      <c r="S155" s="6"/>
      <c r="T155" s="6"/>
    </row>
    <row r="156" spans="6:15" ht="15"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20" ht="15">
      <c r="A157" s="2" t="s">
        <v>15</v>
      </c>
      <c r="B157" s="2">
        <v>2002</v>
      </c>
      <c r="C157" s="2">
        <f>SUM(F157+Q157+S157)</f>
        <v>11269</v>
      </c>
      <c r="D157" s="14">
        <f aca="true" t="shared" si="127" ref="D157:D169">SUM(C157/C25)</f>
        <v>0.48240582191780823</v>
      </c>
      <c r="F157" s="13">
        <f>SUM(H157+J157+L157+N157)</f>
        <v>2964</v>
      </c>
      <c r="G157" s="15">
        <f aca="true" t="shared" si="128" ref="G157:G169">SUM(F157/F25)</f>
        <v>0.4722000955870639</v>
      </c>
      <c r="H157" s="13">
        <v>792</v>
      </c>
      <c r="I157" s="15">
        <f aca="true" t="shared" si="129" ref="I157:I169">SUM(H157/H25)</f>
        <v>0.4024390243902439</v>
      </c>
      <c r="J157" s="13">
        <v>1499</v>
      </c>
      <c r="K157" s="15">
        <f aca="true" t="shared" si="130" ref="K157:K169">SUM(J157/J25)</f>
        <v>0.49635761589403976</v>
      </c>
      <c r="L157" s="13">
        <v>97</v>
      </c>
      <c r="M157" s="15">
        <f aca="true" t="shared" si="131" ref="M157:M169">SUM(L157/L25)</f>
        <v>0.5187165775401069</v>
      </c>
      <c r="N157" s="13">
        <v>576</v>
      </c>
      <c r="O157" s="15">
        <f aca="true" t="shared" si="132" ref="O157:O169">SUM(N157/N25)</f>
        <v>0.5226860254083484</v>
      </c>
      <c r="Q157" s="2">
        <v>7603</v>
      </c>
      <c r="R157" s="15">
        <f aca="true" t="shared" si="133" ref="R157:R169">SUM(Q157/Q25)</f>
        <v>0.4831596339603457</v>
      </c>
      <c r="S157" s="2">
        <v>702</v>
      </c>
      <c r="T157" s="15">
        <f aca="true" t="shared" si="134" ref="T157:T169">SUM(S157/S25)</f>
        <v>0.5211581291759465</v>
      </c>
    </row>
    <row r="158" spans="2:20" ht="15">
      <c r="B158" s="2">
        <v>2001</v>
      </c>
      <c r="C158" s="2">
        <f>SUM(F158+Q158+S158)</f>
        <v>11479</v>
      </c>
      <c r="D158" s="14">
        <f t="shared" si="127"/>
        <v>0.48925922768732416</v>
      </c>
      <c r="F158" s="13">
        <f>SUM(H158+J158+L158+N158)</f>
        <v>2904</v>
      </c>
      <c r="G158" s="15">
        <f t="shared" si="128"/>
        <v>0.4730412119237661</v>
      </c>
      <c r="H158" s="20">
        <v>758</v>
      </c>
      <c r="I158" s="15">
        <f t="shared" si="129"/>
        <v>0.395822454308094</v>
      </c>
      <c r="J158" s="20">
        <v>1507</v>
      </c>
      <c r="K158" s="15">
        <f t="shared" si="130"/>
        <v>0.4976882430647292</v>
      </c>
      <c r="L158" s="20">
        <v>89</v>
      </c>
      <c r="M158" s="15">
        <f t="shared" si="131"/>
        <v>0.5493827160493827</v>
      </c>
      <c r="N158" s="20">
        <v>550</v>
      </c>
      <c r="O158" s="15">
        <f t="shared" si="132"/>
        <v>0.5319148936170213</v>
      </c>
      <c r="Q158" s="18">
        <v>7715</v>
      </c>
      <c r="R158" s="14">
        <f t="shared" si="133"/>
        <v>0.4905888337784561</v>
      </c>
      <c r="S158" s="18">
        <v>860</v>
      </c>
      <c r="T158" s="14">
        <f t="shared" si="134"/>
        <v>0.5385097056981841</v>
      </c>
    </row>
    <row r="159" spans="2:20" ht="15">
      <c r="B159" s="2">
        <v>2000</v>
      </c>
      <c r="C159" s="2">
        <f>SUM(F159+Q159+S159)</f>
        <v>11448</v>
      </c>
      <c r="D159" s="14">
        <f t="shared" si="127"/>
        <v>0.49019439924638175</v>
      </c>
      <c r="F159" s="13">
        <f>SUM(H159+J159+L159+N159)</f>
        <v>2876</v>
      </c>
      <c r="G159" s="15">
        <f t="shared" si="128"/>
        <v>0.481419484432541</v>
      </c>
      <c r="H159" s="20">
        <v>757</v>
      </c>
      <c r="I159" s="15">
        <f t="shared" si="129"/>
        <v>0.3973753280839895</v>
      </c>
      <c r="J159" s="20">
        <v>1508</v>
      </c>
      <c r="K159" s="15">
        <f t="shared" si="130"/>
        <v>0.5160848733744011</v>
      </c>
      <c r="L159" s="20">
        <v>81</v>
      </c>
      <c r="M159" s="15">
        <f t="shared" si="131"/>
        <v>0.5586206896551724</v>
      </c>
      <c r="N159" s="20">
        <v>530</v>
      </c>
      <c r="O159" s="15">
        <f t="shared" si="132"/>
        <v>0.5289421157684631</v>
      </c>
      <c r="Q159" s="18">
        <v>7751</v>
      </c>
      <c r="R159" s="14">
        <f t="shared" si="133"/>
        <v>0.490973585861785</v>
      </c>
      <c r="S159" s="18">
        <v>821</v>
      </c>
      <c r="T159" s="14">
        <f t="shared" si="134"/>
        <v>0.5153797865662273</v>
      </c>
    </row>
    <row r="160" spans="2:20" ht="15">
      <c r="B160" s="2">
        <v>1999</v>
      </c>
      <c r="C160" s="2">
        <f>SUM(F160+Q160+S160)</f>
        <v>11572</v>
      </c>
      <c r="D160" s="14">
        <f t="shared" si="127"/>
        <v>0.49472019152665553</v>
      </c>
      <c r="F160" s="13">
        <f>SUM(H160+J160+L160+N160)</f>
        <v>2892</v>
      </c>
      <c r="G160" s="15">
        <f t="shared" si="128"/>
        <v>0.48401673640167364</v>
      </c>
      <c r="H160" s="20">
        <v>773</v>
      </c>
      <c r="I160" s="15">
        <f t="shared" si="129"/>
        <v>0.39238578680203046</v>
      </c>
      <c r="J160" s="20">
        <v>1508</v>
      </c>
      <c r="K160" s="15">
        <f t="shared" si="130"/>
        <v>0.5252525252525253</v>
      </c>
      <c r="L160" s="20">
        <v>72</v>
      </c>
      <c r="M160" s="15">
        <f t="shared" si="131"/>
        <v>0.4864864864864865</v>
      </c>
      <c r="N160" s="20">
        <v>539</v>
      </c>
      <c r="O160" s="15">
        <f t="shared" si="132"/>
        <v>0.5466531440162272</v>
      </c>
      <c r="Q160" s="18">
        <v>7922</v>
      </c>
      <c r="R160" s="14">
        <f t="shared" si="133"/>
        <v>0.4959308876925003</v>
      </c>
      <c r="S160" s="18">
        <v>758</v>
      </c>
      <c r="T160" s="14">
        <f t="shared" si="134"/>
        <v>0.5256588072122053</v>
      </c>
    </row>
    <row r="161" spans="2:20" ht="15">
      <c r="B161" s="2">
        <v>1998</v>
      </c>
      <c r="C161" s="2">
        <f>SUM(F161+Q161+S161)</f>
        <v>11393</v>
      </c>
      <c r="D161" s="14">
        <f t="shared" si="127"/>
        <v>0.4953262901612973</v>
      </c>
      <c r="F161" s="13">
        <f>SUM(H161+J161+L161+N161)</f>
        <v>2829</v>
      </c>
      <c r="G161" s="15">
        <f t="shared" si="128"/>
        <v>0.47586206896551725</v>
      </c>
      <c r="H161" s="20">
        <v>818</v>
      </c>
      <c r="I161" s="15">
        <f t="shared" si="129"/>
        <v>0.3959341723136496</v>
      </c>
      <c r="J161" s="20">
        <v>1403</v>
      </c>
      <c r="K161" s="15">
        <f t="shared" si="130"/>
        <v>0.5194372454646428</v>
      </c>
      <c r="L161" s="20">
        <v>74</v>
      </c>
      <c r="M161" s="15">
        <f t="shared" si="131"/>
        <v>0.43529411764705883</v>
      </c>
      <c r="N161" s="20">
        <v>534</v>
      </c>
      <c r="O161" s="15">
        <f t="shared" si="132"/>
        <v>0.5297619047619048</v>
      </c>
      <c r="Q161" s="18">
        <v>7877</v>
      </c>
      <c r="R161" s="14">
        <f t="shared" si="133"/>
        <v>0.4990180551156161</v>
      </c>
      <c r="S161" s="18">
        <v>687</v>
      </c>
      <c r="T161" s="14">
        <f t="shared" si="134"/>
        <v>0.5405192761605035</v>
      </c>
    </row>
    <row r="162" spans="2:20" ht="15">
      <c r="B162" s="2">
        <v>1997</v>
      </c>
      <c r="C162" s="2">
        <f aca="true" t="shared" si="135" ref="C162:C169">SUM(F162+Q162+S162)</f>
        <v>11378</v>
      </c>
      <c r="D162" s="14">
        <f t="shared" si="127"/>
        <v>0.49622748484452006</v>
      </c>
      <c r="F162" s="13">
        <f aca="true" t="shared" si="136" ref="F162:F169">SUM(H162+J162+L162+N162)</f>
        <v>2841</v>
      </c>
      <c r="G162" s="15">
        <f t="shared" si="128"/>
        <v>0.47468671679197993</v>
      </c>
      <c r="H162" s="20">
        <v>821</v>
      </c>
      <c r="I162" s="15">
        <f t="shared" si="129"/>
        <v>0.39076630176106614</v>
      </c>
      <c r="J162" s="20">
        <v>1409</v>
      </c>
      <c r="K162" s="15">
        <f t="shared" si="130"/>
        <v>0.5241815476190477</v>
      </c>
      <c r="L162" s="20">
        <v>73</v>
      </c>
      <c r="M162" s="15">
        <f t="shared" si="131"/>
        <v>0.4269005847953216</v>
      </c>
      <c r="N162" s="20">
        <v>538</v>
      </c>
      <c r="O162" s="15">
        <f t="shared" si="132"/>
        <v>0.5248780487804878</v>
      </c>
      <c r="Q162" s="18">
        <v>7995</v>
      </c>
      <c r="R162" s="14">
        <f t="shared" si="133"/>
        <v>0.5024509803921569</v>
      </c>
      <c r="S162" s="18">
        <v>542</v>
      </c>
      <c r="T162" s="14">
        <f t="shared" si="134"/>
        <v>0.5251937984496124</v>
      </c>
    </row>
    <row r="163" spans="2:20" ht="15">
      <c r="B163" s="2">
        <v>1996</v>
      </c>
      <c r="C163" s="2">
        <f t="shared" si="135"/>
        <v>11282</v>
      </c>
      <c r="D163" s="14">
        <f t="shared" si="127"/>
        <v>0.4991152008494072</v>
      </c>
      <c r="F163" s="13">
        <f t="shared" si="136"/>
        <v>2810</v>
      </c>
      <c r="G163" s="15">
        <f t="shared" si="128"/>
        <v>0.47691785471826204</v>
      </c>
      <c r="H163" s="20">
        <v>795</v>
      </c>
      <c r="I163" s="15">
        <f t="shared" si="129"/>
        <v>0.38368725868725867</v>
      </c>
      <c r="J163" s="20">
        <v>1398</v>
      </c>
      <c r="K163" s="15">
        <f t="shared" si="130"/>
        <v>0.5333842045020984</v>
      </c>
      <c r="L163" s="20">
        <v>71</v>
      </c>
      <c r="M163" s="15">
        <f t="shared" si="131"/>
        <v>0.4303030303030303</v>
      </c>
      <c r="N163" s="20">
        <v>546</v>
      </c>
      <c r="O163" s="15">
        <f t="shared" si="132"/>
        <v>0.528046421663443</v>
      </c>
      <c r="Q163" s="18">
        <v>8010</v>
      </c>
      <c r="R163" s="14">
        <f t="shared" si="133"/>
        <v>0.5054265522463403</v>
      </c>
      <c r="S163" s="18">
        <v>462</v>
      </c>
      <c r="T163" s="14">
        <f t="shared" si="134"/>
        <v>0.5347222222222222</v>
      </c>
    </row>
    <row r="164" spans="2:20" ht="15">
      <c r="B164" s="2">
        <v>1995</v>
      </c>
      <c r="C164" s="2">
        <f t="shared" si="135"/>
        <v>11489</v>
      </c>
      <c r="D164" s="14">
        <f t="shared" si="127"/>
        <v>0.5068154748775862</v>
      </c>
      <c r="F164" s="13">
        <f t="shared" si="136"/>
        <v>2768</v>
      </c>
      <c r="G164" s="15">
        <f t="shared" si="128"/>
        <v>0.4768303186907838</v>
      </c>
      <c r="H164" s="20">
        <v>771</v>
      </c>
      <c r="I164" s="15">
        <f t="shared" si="129"/>
        <v>0.3805528134254689</v>
      </c>
      <c r="J164" s="20">
        <v>1368</v>
      </c>
      <c r="K164" s="15">
        <f t="shared" si="130"/>
        <v>0.5368916797488226</v>
      </c>
      <c r="L164" s="20">
        <v>77</v>
      </c>
      <c r="M164" s="15">
        <f t="shared" si="131"/>
        <v>0.425414364640884</v>
      </c>
      <c r="N164" s="20">
        <v>552</v>
      </c>
      <c r="O164" s="15">
        <f t="shared" si="132"/>
        <v>0.5257142857142857</v>
      </c>
      <c r="Q164" s="18">
        <v>8312</v>
      </c>
      <c r="R164" s="14">
        <f t="shared" si="133"/>
        <v>0.5158247486657564</v>
      </c>
      <c r="S164" s="18">
        <v>409</v>
      </c>
      <c r="T164" s="14">
        <f t="shared" si="134"/>
        <v>0.5453333333333333</v>
      </c>
    </row>
    <row r="165" spans="2:20" ht="15">
      <c r="B165" s="2">
        <v>1994</v>
      </c>
      <c r="C165" s="2">
        <f t="shared" si="135"/>
        <v>11517</v>
      </c>
      <c r="D165" s="14">
        <f t="shared" si="127"/>
        <v>0.5135785953177258</v>
      </c>
      <c r="F165" s="13">
        <f t="shared" si="136"/>
        <v>2723</v>
      </c>
      <c r="G165" s="15">
        <f t="shared" si="128"/>
        <v>0.48711985688729875</v>
      </c>
      <c r="H165" s="20">
        <v>733</v>
      </c>
      <c r="I165" s="15">
        <f t="shared" si="129"/>
        <v>0.39176910742918225</v>
      </c>
      <c r="J165" s="20">
        <v>1327</v>
      </c>
      <c r="K165" s="15">
        <f t="shared" si="130"/>
        <v>0.5344341522351994</v>
      </c>
      <c r="L165" s="20">
        <v>82</v>
      </c>
      <c r="M165" s="15">
        <f t="shared" si="131"/>
        <v>0.44086021505376344</v>
      </c>
      <c r="N165" s="20">
        <v>581</v>
      </c>
      <c r="O165" s="15">
        <f t="shared" si="132"/>
        <v>0.5533333333333333</v>
      </c>
      <c r="Q165" s="18">
        <v>8395</v>
      </c>
      <c r="R165" s="14">
        <f t="shared" si="133"/>
        <v>0.5205555900043406</v>
      </c>
      <c r="S165" s="18">
        <v>399</v>
      </c>
      <c r="T165" s="14">
        <f t="shared" si="134"/>
        <v>0.5635593220338984</v>
      </c>
    </row>
    <row r="166" spans="2:20" ht="15">
      <c r="B166" s="2">
        <v>1993</v>
      </c>
      <c r="C166" s="2">
        <f t="shared" si="135"/>
        <v>11845</v>
      </c>
      <c r="D166" s="14">
        <f t="shared" si="127"/>
        <v>0.5222202627634247</v>
      </c>
      <c r="F166" s="13">
        <f t="shared" si="136"/>
        <v>2649</v>
      </c>
      <c r="G166" s="15">
        <f t="shared" si="128"/>
        <v>0.49783875211426426</v>
      </c>
      <c r="H166" s="20">
        <v>727</v>
      </c>
      <c r="I166" s="15">
        <f t="shared" si="129"/>
        <v>0.3948940793047257</v>
      </c>
      <c r="J166" s="20">
        <v>1257</v>
      </c>
      <c r="K166" s="15">
        <f t="shared" si="130"/>
        <v>0.551074090311267</v>
      </c>
      <c r="L166" s="20">
        <v>83</v>
      </c>
      <c r="M166" s="15">
        <f t="shared" si="131"/>
        <v>0.46368715083798884</v>
      </c>
      <c r="N166" s="20">
        <v>582</v>
      </c>
      <c r="O166" s="15">
        <f t="shared" si="132"/>
        <v>0.5705882352941176</v>
      </c>
      <c r="Q166" s="18">
        <v>8769</v>
      </c>
      <c r="R166" s="14">
        <f t="shared" si="133"/>
        <v>0.5282211914944883</v>
      </c>
      <c r="S166" s="18">
        <v>427</v>
      </c>
      <c r="T166" s="14">
        <f t="shared" si="134"/>
        <v>0.5618421052631579</v>
      </c>
    </row>
    <row r="167" spans="2:20" ht="15" hidden="1">
      <c r="B167" s="2">
        <v>1989</v>
      </c>
      <c r="C167" s="2">
        <f t="shared" si="135"/>
        <v>11944</v>
      </c>
      <c r="D167" s="14">
        <f t="shared" si="127"/>
        <v>0.524020532619664</v>
      </c>
      <c r="F167" s="13">
        <f t="shared" si="136"/>
        <v>1877</v>
      </c>
      <c r="G167" s="15">
        <f t="shared" si="128"/>
        <v>0.4944678609062171</v>
      </c>
      <c r="H167" s="20">
        <v>579</v>
      </c>
      <c r="I167" s="15">
        <f t="shared" si="129"/>
        <v>0.42170429715950475</v>
      </c>
      <c r="J167" s="20">
        <v>905</v>
      </c>
      <c r="K167" s="15">
        <f t="shared" si="130"/>
        <v>0.530791788856305</v>
      </c>
      <c r="L167" s="20">
        <v>33</v>
      </c>
      <c r="M167" s="15">
        <f t="shared" si="131"/>
        <v>0.32673267326732675</v>
      </c>
      <c r="N167" s="20">
        <v>360</v>
      </c>
      <c r="O167" s="15">
        <f t="shared" si="132"/>
        <v>0.5834683954619124</v>
      </c>
      <c r="Q167" s="18">
        <v>9928</v>
      </c>
      <c r="R167" s="14">
        <f t="shared" si="133"/>
        <v>0.5308523152604</v>
      </c>
      <c r="S167" s="18">
        <v>139</v>
      </c>
      <c r="T167" s="14">
        <f t="shared" si="134"/>
        <v>0.4711864406779661</v>
      </c>
    </row>
    <row r="168" spans="2:20" ht="15" hidden="1">
      <c r="B168" s="2">
        <v>1988</v>
      </c>
      <c r="C168" s="2">
        <f t="shared" si="135"/>
        <v>11744</v>
      </c>
      <c r="D168" s="14">
        <f t="shared" si="127"/>
        <v>0.5212374062402911</v>
      </c>
      <c r="F168" s="13">
        <f t="shared" si="136"/>
        <v>1713</v>
      </c>
      <c r="G168" s="15">
        <f t="shared" si="128"/>
        <v>0.4923828686404139</v>
      </c>
      <c r="H168" s="20">
        <v>557</v>
      </c>
      <c r="I168" s="15">
        <f t="shared" si="129"/>
        <v>0.4184823441021788</v>
      </c>
      <c r="J168" s="20">
        <v>821</v>
      </c>
      <c r="K168" s="15">
        <f t="shared" si="130"/>
        <v>0.5369522563767168</v>
      </c>
      <c r="L168" s="20">
        <v>39</v>
      </c>
      <c r="M168" s="15">
        <f t="shared" si="131"/>
        <v>0.40625</v>
      </c>
      <c r="N168" s="20">
        <v>296</v>
      </c>
      <c r="O168" s="15">
        <f t="shared" si="132"/>
        <v>0.5659655831739961</v>
      </c>
      <c r="Q168" s="18">
        <v>9959</v>
      </c>
      <c r="R168" s="14">
        <f t="shared" si="133"/>
        <v>0.5270148700851988</v>
      </c>
      <c r="S168" s="18">
        <v>72</v>
      </c>
      <c r="T168" s="14">
        <f t="shared" si="134"/>
        <v>0.4645161290322581</v>
      </c>
    </row>
    <row r="169" spans="2:20" ht="15" hidden="1">
      <c r="B169" s="2">
        <v>1987</v>
      </c>
      <c r="C169" s="2">
        <f t="shared" si="135"/>
        <v>11597</v>
      </c>
      <c r="D169" s="14">
        <f t="shared" si="127"/>
        <v>0.5190439958823793</v>
      </c>
      <c r="F169" s="13">
        <f t="shared" si="136"/>
        <v>1497</v>
      </c>
      <c r="G169" s="15">
        <f t="shared" si="128"/>
        <v>0.49227227885563957</v>
      </c>
      <c r="H169" s="20">
        <v>503</v>
      </c>
      <c r="I169" s="15">
        <f t="shared" si="129"/>
        <v>0.4195162635529608</v>
      </c>
      <c r="J169" s="20">
        <v>728</v>
      </c>
      <c r="K169" s="15">
        <f t="shared" si="130"/>
        <v>0.5416666666666666</v>
      </c>
      <c r="L169" s="20">
        <v>39</v>
      </c>
      <c r="M169" s="15">
        <f t="shared" si="131"/>
        <v>0.43820224719101125</v>
      </c>
      <c r="N169" s="20">
        <v>227</v>
      </c>
      <c r="O169" s="15">
        <f t="shared" si="132"/>
        <v>0.5550122249388753</v>
      </c>
      <c r="Q169" s="18">
        <v>9989</v>
      </c>
      <c r="R169" s="14">
        <f t="shared" si="133"/>
        <v>0.5229569132506151</v>
      </c>
      <c r="S169" s="18">
        <v>111</v>
      </c>
      <c r="T169" s="14">
        <f t="shared" si="134"/>
        <v>0.5522388059701493</v>
      </c>
    </row>
    <row r="170" spans="6:15" ht="15"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20" ht="18">
      <c r="A171" s="2" t="s">
        <v>22</v>
      </c>
      <c r="B171" s="2">
        <v>2002</v>
      </c>
      <c r="C171" s="2">
        <f>SUM(F171+Q171+S171)</f>
        <v>2267</v>
      </c>
      <c r="D171" s="15">
        <f aca="true" t="shared" si="137" ref="D171:D183">SUM(C171/C39)</f>
        <v>0.4964958388085852</v>
      </c>
      <c r="F171" s="13">
        <f>SUM(H171+J171+L171+N171)</f>
        <v>525</v>
      </c>
      <c r="G171" s="15">
        <f aca="true" t="shared" si="138" ref="G171:G183">SUM(F171/F39)</f>
        <v>0.46296296296296297</v>
      </c>
      <c r="H171" s="20">
        <v>135</v>
      </c>
      <c r="I171" s="15">
        <f aca="true" t="shared" si="139" ref="I171:I183">SUM(H171/H39)</f>
        <v>0.39823008849557523</v>
      </c>
      <c r="J171" s="20">
        <v>256</v>
      </c>
      <c r="K171" s="15">
        <f aca="true" t="shared" si="140" ref="K171:K183">SUM(J171/J39)</f>
        <v>0.5019607843137255</v>
      </c>
      <c r="L171" s="20">
        <v>15</v>
      </c>
      <c r="M171" s="15">
        <f aca="true" t="shared" si="141" ref="M171:M183">SUM(L171/L39)</f>
        <v>0.4838709677419355</v>
      </c>
      <c r="N171" s="20">
        <v>119</v>
      </c>
      <c r="O171" s="15">
        <f aca="true" t="shared" si="142" ref="O171:O183">SUM(N171/N39)</f>
        <v>0.468503937007874</v>
      </c>
      <c r="Q171" s="18">
        <v>1698</v>
      </c>
      <c r="R171" s="15">
        <f aca="true" t="shared" si="143" ref="R171:R183">SUM(Q171/Q39)</f>
        <v>0.5088402756967336</v>
      </c>
      <c r="S171" s="18">
        <v>44</v>
      </c>
      <c r="T171" s="15">
        <f aca="true" t="shared" si="144" ref="T171:T183">SUM(S171/S39)</f>
        <v>0.4631578947368421</v>
      </c>
    </row>
    <row r="172" spans="1:20" ht="15">
      <c r="A172" s="2" t="s">
        <v>16</v>
      </c>
      <c r="B172" s="2">
        <v>2001</v>
      </c>
      <c r="C172" s="2">
        <f>SUM(F172+Q172+S172)</f>
        <v>2130</v>
      </c>
      <c r="D172" s="14">
        <f t="shared" si="137"/>
        <v>0.4903314917127072</v>
      </c>
      <c r="F172" s="13">
        <f>SUM(H172+J172+L172+N172)</f>
        <v>455</v>
      </c>
      <c r="G172" s="15">
        <f t="shared" si="138"/>
        <v>0.457286432160804</v>
      </c>
      <c r="H172" s="20">
        <v>127</v>
      </c>
      <c r="I172" s="15">
        <f t="shared" si="139"/>
        <v>0.4163934426229508</v>
      </c>
      <c r="J172" s="20">
        <v>209</v>
      </c>
      <c r="K172" s="15">
        <f t="shared" si="140"/>
        <v>0.4883177570093458</v>
      </c>
      <c r="L172" s="20">
        <v>15</v>
      </c>
      <c r="M172" s="15">
        <f t="shared" si="141"/>
        <v>0.5172413793103449</v>
      </c>
      <c r="N172" s="20">
        <v>104</v>
      </c>
      <c r="O172" s="15">
        <f t="shared" si="142"/>
        <v>0.44635193133047213</v>
      </c>
      <c r="Q172" s="18">
        <v>1612</v>
      </c>
      <c r="R172" s="14">
        <f t="shared" si="143"/>
        <v>0.5034353529044348</v>
      </c>
      <c r="S172" s="18">
        <v>63</v>
      </c>
      <c r="T172" s="14">
        <f t="shared" si="144"/>
        <v>0.42857142857142855</v>
      </c>
    </row>
    <row r="173" spans="2:20" ht="15">
      <c r="B173" s="2">
        <v>2000</v>
      </c>
      <c r="C173" s="2">
        <f>SUM(F173+Q173+S173)</f>
        <v>2159</v>
      </c>
      <c r="D173" s="14">
        <f t="shared" si="137"/>
        <v>0.5084785680640603</v>
      </c>
      <c r="F173" s="13">
        <f>SUM(H173+J173+L173+N173)</f>
        <v>434</v>
      </c>
      <c r="G173" s="15">
        <f t="shared" si="138"/>
        <v>0.4626865671641791</v>
      </c>
      <c r="H173" s="20">
        <v>141</v>
      </c>
      <c r="I173" s="15">
        <f t="shared" si="139"/>
        <v>0.4338461538461538</v>
      </c>
      <c r="J173" s="20">
        <v>184</v>
      </c>
      <c r="K173" s="15">
        <f t="shared" si="140"/>
        <v>0.4932975871313673</v>
      </c>
      <c r="L173" s="20">
        <v>14</v>
      </c>
      <c r="M173" s="15">
        <f t="shared" si="141"/>
        <v>0.4827586206896552</v>
      </c>
      <c r="N173" s="20">
        <v>95</v>
      </c>
      <c r="O173" s="15">
        <f t="shared" si="142"/>
        <v>0.45023696682464454</v>
      </c>
      <c r="Q173" s="18">
        <v>1581</v>
      </c>
      <c r="R173" s="14">
        <f t="shared" si="143"/>
        <v>0.519723865877712</v>
      </c>
      <c r="S173" s="18">
        <v>144</v>
      </c>
      <c r="T173" s="14">
        <f t="shared" si="144"/>
        <v>0.5413533834586466</v>
      </c>
    </row>
    <row r="174" spans="2:20" ht="15">
      <c r="B174" s="2">
        <v>1999</v>
      </c>
      <c r="C174" s="2">
        <f>SUM(F174+Q174+S174)</f>
        <v>2144</v>
      </c>
      <c r="D174" s="14">
        <f t="shared" si="137"/>
        <v>0.5062573789846517</v>
      </c>
      <c r="F174" s="13">
        <f>SUM(H174+J174+L174+N174)</f>
        <v>427</v>
      </c>
      <c r="G174" s="15">
        <f t="shared" si="138"/>
        <v>0.46062567421790723</v>
      </c>
      <c r="H174" s="20">
        <v>141</v>
      </c>
      <c r="I174" s="15">
        <f t="shared" si="139"/>
        <v>0.4246987951807229</v>
      </c>
      <c r="J174" s="20">
        <v>183</v>
      </c>
      <c r="K174" s="15">
        <f t="shared" si="140"/>
        <v>0.5069252077562327</v>
      </c>
      <c r="L174" s="20">
        <v>11</v>
      </c>
      <c r="M174" s="15">
        <f t="shared" si="141"/>
        <v>0.4074074074074074</v>
      </c>
      <c r="N174" s="20">
        <v>92</v>
      </c>
      <c r="O174" s="15">
        <f t="shared" si="142"/>
        <v>0.4444444444444444</v>
      </c>
      <c r="Q174" s="18">
        <v>1579</v>
      </c>
      <c r="R174" s="14">
        <f t="shared" si="143"/>
        <v>0.5178747130206625</v>
      </c>
      <c r="S174" s="18">
        <v>138</v>
      </c>
      <c r="T174" s="14">
        <f t="shared" si="144"/>
        <v>0.5328185328185329</v>
      </c>
    </row>
    <row r="175" spans="2:20" ht="15">
      <c r="B175" s="2">
        <v>1998</v>
      </c>
      <c r="C175" s="2">
        <f aca="true" t="shared" si="145" ref="C175:C183">SUM(F175+Q175+S175)</f>
        <v>2235</v>
      </c>
      <c r="D175" s="14">
        <f t="shared" si="137"/>
        <v>0.5139112439641297</v>
      </c>
      <c r="F175" s="13">
        <f aca="true" t="shared" si="146" ref="F175:F183">SUM(H175+J175+L175+N175)</f>
        <v>451</v>
      </c>
      <c r="G175" s="15">
        <f t="shared" si="138"/>
        <v>0.4616171954964176</v>
      </c>
      <c r="H175" s="20">
        <v>124</v>
      </c>
      <c r="I175" s="15">
        <f t="shared" si="139"/>
        <v>0.3701492537313433</v>
      </c>
      <c r="J175" s="20">
        <v>210</v>
      </c>
      <c r="K175" s="15">
        <f t="shared" si="140"/>
        <v>0.5210918114143921</v>
      </c>
      <c r="L175" s="20">
        <v>7</v>
      </c>
      <c r="M175" s="15">
        <f t="shared" si="141"/>
        <v>0.3333333333333333</v>
      </c>
      <c r="N175" s="20">
        <v>110</v>
      </c>
      <c r="O175" s="15">
        <f t="shared" si="142"/>
        <v>0.5045871559633027</v>
      </c>
      <c r="Q175" s="18">
        <v>1615</v>
      </c>
      <c r="R175" s="14">
        <f t="shared" si="143"/>
        <v>0.5221467830585192</v>
      </c>
      <c r="S175" s="18">
        <v>169</v>
      </c>
      <c r="T175" s="14">
        <f t="shared" si="144"/>
        <v>0.6057347670250897</v>
      </c>
    </row>
    <row r="176" spans="2:20" ht="15">
      <c r="B176" s="2">
        <v>1997</v>
      </c>
      <c r="C176" s="2">
        <f t="shared" si="145"/>
        <v>2387</v>
      </c>
      <c r="D176" s="14">
        <f t="shared" si="137"/>
        <v>0.5199302984099324</v>
      </c>
      <c r="F176" s="13">
        <f t="shared" si="146"/>
        <v>506</v>
      </c>
      <c r="G176" s="15">
        <f t="shared" si="138"/>
        <v>0.48328557784145176</v>
      </c>
      <c r="H176" s="20">
        <v>151</v>
      </c>
      <c r="I176" s="15">
        <f t="shared" si="139"/>
        <v>0.4301994301994302</v>
      </c>
      <c r="J176" s="20">
        <v>232</v>
      </c>
      <c r="K176" s="15">
        <f t="shared" si="140"/>
        <v>0.5201793721973094</v>
      </c>
      <c r="L176" s="20">
        <v>7</v>
      </c>
      <c r="M176" s="15">
        <f t="shared" si="141"/>
        <v>0.3181818181818182</v>
      </c>
      <c r="N176" s="20">
        <v>116</v>
      </c>
      <c r="O176" s="15">
        <f t="shared" si="142"/>
        <v>0.5087719298245614</v>
      </c>
      <c r="Q176" s="18">
        <v>1725</v>
      </c>
      <c r="R176" s="14">
        <f t="shared" si="143"/>
        <v>0.5239975698663426</v>
      </c>
      <c r="S176" s="18">
        <v>156</v>
      </c>
      <c r="T176" s="14">
        <f t="shared" si="144"/>
        <v>0.6190476190476191</v>
      </c>
    </row>
    <row r="177" spans="2:20" ht="15">
      <c r="B177" s="2">
        <v>1996</v>
      </c>
      <c r="C177" s="2">
        <f t="shared" si="145"/>
        <v>2330</v>
      </c>
      <c r="D177" s="14">
        <f t="shared" si="137"/>
        <v>0.505971769815418</v>
      </c>
      <c r="F177" s="13">
        <f t="shared" si="146"/>
        <v>507</v>
      </c>
      <c r="G177" s="15">
        <f t="shared" si="138"/>
        <v>0.4810246679316888</v>
      </c>
      <c r="H177" s="20">
        <v>152</v>
      </c>
      <c r="I177" s="15">
        <f t="shared" si="139"/>
        <v>0.41304347826086957</v>
      </c>
      <c r="J177" s="20">
        <v>226</v>
      </c>
      <c r="K177" s="15">
        <f t="shared" si="140"/>
        <v>0.5243619489559165</v>
      </c>
      <c r="L177" s="20">
        <v>10</v>
      </c>
      <c r="M177" s="15">
        <f t="shared" si="141"/>
        <v>0.38461538461538464</v>
      </c>
      <c r="N177" s="20">
        <v>119</v>
      </c>
      <c r="O177" s="15">
        <f t="shared" si="142"/>
        <v>0.519650655021834</v>
      </c>
      <c r="Q177" s="18">
        <v>1734</v>
      </c>
      <c r="R177" s="14">
        <f t="shared" si="143"/>
        <v>0.5107511045655375</v>
      </c>
      <c r="S177" s="18">
        <v>89</v>
      </c>
      <c r="T177" s="14">
        <f t="shared" si="144"/>
        <v>0.5705128205128205</v>
      </c>
    </row>
    <row r="178" spans="2:20" ht="15">
      <c r="B178" s="2">
        <v>1995</v>
      </c>
      <c r="C178" s="2">
        <f t="shared" si="145"/>
        <v>2463</v>
      </c>
      <c r="D178" s="14">
        <f t="shared" si="137"/>
        <v>0.5130181212247449</v>
      </c>
      <c r="F178" s="13">
        <f t="shared" si="146"/>
        <v>505</v>
      </c>
      <c r="G178" s="15">
        <f t="shared" si="138"/>
        <v>0.489815712900097</v>
      </c>
      <c r="H178" s="20">
        <v>142</v>
      </c>
      <c r="I178" s="15">
        <f t="shared" si="139"/>
        <v>0.4057142857142857</v>
      </c>
      <c r="J178" s="20">
        <v>218</v>
      </c>
      <c r="K178" s="15">
        <f t="shared" si="140"/>
        <v>0.5190476190476191</v>
      </c>
      <c r="L178" s="20">
        <v>15</v>
      </c>
      <c r="M178" s="15">
        <f t="shared" si="141"/>
        <v>0.46875</v>
      </c>
      <c r="N178" s="20">
        <v>130</v>
      </c>
      <c r="O178" s="15">
        <f t="shared" si="142"/>
        <v>0.5676855895196506</v>
      </c>
      <c r="Q178" s="18">
        <v>1885</v>
      </c>
      <c r="R178" s="14">
        <f t="shared" si="143"/>
        <v>0.5171467764060357</v>
      </c>
      <c r="S178" s="18">
        <v>73</v>
      </c>
      <c r="T178" s="14">
        <f t="shared" si="144"/>
        <v>0.584</v>
      </c>
    </row>
    <row r="179" spans="2:20" ht="15">
      <c r="B179" s="2">
        <v>1994</v>
      </c>
      <c r="C179" s="2">
        <f t="shared" si="145"/>
        <v>2602</v>
      </c>
      <c r="D179" s="14">
        <f t="shared" si="137"/>
        <v>0.5188434695912263</v>
      </c>
      <c r="F179" s="13">
        <f t="shared" si="146"/>
        <v>490</v>
      </c>
      <c r="G179" s="15">
        <f t="shared" si="138"/>
        <v>0.478515625</v>
      </c>
      <c r="H179" s="20">
        <v>139</v>
      </c>
      <c r="I179" s="15">
        <f t="shared" si="139"/>
        <v>0.3904494382022472</v>
      </c>
      <c r="J179" s="20">
        <v>200</v>
      </c>
      <c r="K179" s="15">
        <f t="shared" si="140"/>
        <v>0.49875311720698257</v>
      </c>
      <c r="L179" s="20">
        <v>16</v>
      </c>
      <c r="M179" s="15">
        <f t="shared" si="141"/>
        <v>0.5333333333333333</v>
      </c>
      <c r="N179" s="20">
        <v>135</v>
      </c>
      <c r="O179" s="15">
        <f t="shared" si="142"/>
        <v>0.569620253164557</v>
      </c>
      <c r="Q179" s="18">
        <v>2030</v>
      </c>
      <c r="R179" s="14">
        <f t="shared" si="143"/>
        <v>0.5260430163254729</v>
      </c>
      <c r="S179" s="18">
        <v>82</v>
      </c>
      <c r="T179" s="14">
        <f t="shared" si="144"/>
        <v>0.6212121212121212</v>
      </c>
    </row>
    <row r="180" spans="2:20" ht="15">
      <c r="B180" s="2">
        <v>1993</v>
      </c>
      <c r="C180" s="2">
        <f t="shared" si="145"/>
        <v>2824</v>
      </c>
      <c r="D180" s="14">
        <f t="shared" si="137"/>
        <v>0.5346459674365771</v>
      </c>
      <c r="F180" s="13">
        <f t="shared" si="146"/>
        <v>487</v>
      </c>
      <c r="G180" s="15">
        <f t="shared" si="138"/>
        <v>0.4924165824064712</v>
      </c>
      <c r="H180" s="20">
        <v>145</v>
      </c>
      <c r="I180" s="15">
        <f t="shared" si="139"/>
        <v>0.4005524861878453</v>
      </c>
      <c r="J180" s="20">
        <v>204</v>
      </c>
      <c r="K180" s="15">
        <f t="shared" si="140"/>
        <v>0.5619834710743802</v>
      </c>
      <c r="L180" s="20">
        <v>16</v>
      </c>
      <c r="M180" s="15">
        <f t="shared" si="141"/>
        <v>0.5161290322580645</v>
      </c>
      <c r="N180" s="20">
        <v>122</v>
      </c>
      <c r="O180" s="15">
        <f t="shared" si="142"/>
        <v>0.5236051502145923</v>
      </c>
      <c r="Q180" s="18">
        <v>2270</v>
      </c>
      <c r="R180" s="14">
        <f t="shared" si="143"/>
        <v>0.5430622009569378</v>
      </c>
      <c r="S180" s="18">
        <v>67</v>
      </c>
      <c r="T180" s="14">
        <f t="shared" si="144"/>
        <v>0.5929203539823009</v>
      </c>
    </row>
    <row r="181" spans="2:20" ht="15" hidden="1">
      <c r="B181" s="2">
        <v>1989</v>
      </c>
      <c r="C181" s="2">
        <f t="shared" si="145"/>
        <v>2636</v>
      </c>
      <c r="D181" s="14">
        <f t="shared" si="137"/>
        <v>0.5700692041522492</v>
      </c>
      <c r="F181" s="13">
        <f t="shared" si="146"/>
        <v>350</v>
      </c>
      <c r="G181" s="15">
        <f t="shared" si="138"/>
        <v>0.5200594353640416</v>
      </c>
      <c r="H181" s="20">
        <v>113</v>
      </c>
      <c r="I181" s="15">
        <f t="shared" si="139"/>
        <v>0.4312977099236641</v>
      </c>
      <c r="J181" s="20">
        <v>146</v>
      </c>
      <c r="K181" s="15">
        <f t="shared" si="140"/>
        <v>0.5863453815261044</v>
      </c>
      <c r="L181" s="20">
        <v>6</v>
      </c>
      <c r="M181" s="15">
        <f t="shared" si="141"/>
        <v>0.42857142857142855</v>
      </c>
      <c r="N181" s="20">
        <v>85</v>
      </c>
      <c r="O181" s="15">
        <f t="shared" si="142"/>
        <v>0.5743243243243243</v>
      </c>
      <c r="Q181" s="18">
        <v>2237</v>
      </c>
      <c r="R181" s="14">
        <f t="shared" si="143"/>
        <v>0.577141382868937</v>
      </c>
      <c r="S181" s="18">
        <v>49</v>
      </c>
      <c r="T181" s="14">
        <f t="shared" si="144"/>
        <v>0.6533333333333333</v>
      </c>
    </row>
    <row r="182" spans="2:20" ht="15" hidden="1">
      <c r="B182" s="2">
        <v>1988</v>
      </c>
      <c r="C182" s="2">
        <f t="shared" si="145"/>
        <v>2543</v>
      </c>
      <c r="D182" s="14">
        <f t="shared" si="137"/>
        <v>0.5649855587647189</v>
      </c>
      <c r="F182" s="13">
        <f t="shared" si="146"/>
        <v>307</v>
      </c>
      <c r="G182" s="15">
        <f t="shared" si="138"/>
        <v>0.5229982964224872</v>
      </c>
      <c r="H182" s="20">
        <v>89</v>
      </c>
      <c r="I182" s="15">
        <f t="shared" si="139"/>
        <v>0.3991031390134529</v>
      </c>
      <c r="J182" s="20">
        <v>136</v>
      </c>
      <c r="K182" s="15">
        <f t="shared" si="140"/>
        <v>0.6126126126126126</v>
      </c>
      <c r="L182" s="20">
        <v>8</v>
      </c>
      <c r="M182" s="15">
        <f t="shared" si="141"/>
        <v>0.5333333333333333</v>
      </c>
      <c r="N182" s="20">
        <v>74</v>
      </c>
      <c r="O182" s="15">
        <f t="shared" si="142"/>
        <v>0.5826771653543307</v>
      </c>
      <c r="Q182" s="18">
        <v>2204</v>
      </c>
      <c r="R182" s="14">
        <f t="shared" si="143"/>
        <v>0.5700982928091051</v>
      </c>
      <c r="S182" s="18">
        <v>32</v>
      </c>
      <c r="T182" s="14">
        <f t="shared" si="144"/>
        <v>0.6666666666666666</v>
      </c>
    </row>
    <row r="183" spans="2:20" ht="15" hidden="1">
      <c r="B183" s="2">
        <v>1987</v>
      </c>
      <c r="C183" s="2">
        <f t="shared" si="145"/>
        <v>2490</v>
      </c>
      <c r="D183" s="14">
        <f t="shared" si="137"/>
        <v>0.569403155728333</v>
      </c>
      <c r="F183" s="13">
        <f t="shared" si="146"/>
        <v>283</v>
      </c>
      <c r="G183" s="15">
        <f t="shared" si="138"/>
        <v>0.5359848484848485</v>
      </c>
      <c r="H183" s="13">
        <v>76</v>
      </c>
      <c r="I183" s="15">
        <f t="shared" si="139"/>
        <v>0.40425531914893614</v>
      </c>
      <c r="J183" s="20">
        <v>131</v>
      </c>
      <c r="K183" s="15">
        <f t="shared" si="140"/>
        <v>0.6298076923076923</v>
      </c>
      <c r="L183" s="20">
        <v>11</v>
      </c>
      <c r="M183" s="15">
        <f t="shared" si="141"/>
        <v>0.5789473684210527</v>
      </c>
      <c r="N183" s="20">
        <v>65</v>
      </c>
      <c r="O183" s="15">
        <f t="shared" si="142"/>
        <v>0.5752212389380531</v>
      </c>
      <c r="Q183" s="18">
        <v>2206</v>
      </c>
      <c r="R183" s="14">
        <f t="shared" si="143"/>
        <v>0.5743296016662327</v>
      </c>
      <c r="S183" s="18">
        <v>1</v>
      </c>
      <c r="T183" s="14">
        <f t="shared" si="144"/>
        <v>0.25</v>
      </c>
    </row>
    <row r="184" spans="6:15" ht="15"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20" ht="15">
      <c r="A185" s="2" t="s">
        <v>17</v>
      </c>
      <c r="B185" s="2">
        <v>2002</v>
      </c>
      <c r="C185" s="2">
        <f>SUM(F185+Q185+S185)</f>
        <v>3055</v>
      </c>
      <c r="D185" s="14">
        <f aca="true" t="shared" si="147" ref="D185:D197">SUM(C185/C53)</f>
        <v>0.554044250997461</v>
      </c>
      <c r="F185" s="13">
        <f>SUM(H185+J185+L185+N185)</f>
        <v>748</v>
      </c>
      <c r="G185" s="14">
        <f aca="true" t="shared" si="148" ref="G185:G197">SUM(F185/F53)</f>
        <v>0.518005540166205</v>
      </c>
      <c r="H185" s="20">
        <v>170</v>
      </c>
      <c r="I185" s="14">
        <f aca="true" t="shared" si="149" ref="I185:I197">SUM(H185/H53)</f>
        <v>0.40669856459330145</v>
      </c>
      <c r="J185" s="20">
        <v>439</v>
      </c>
      <c r="K185" s="14">
        <f aca="true" t="shared" si="150" ref="K185:K197">SUM(J185/J53)</f>
        <v>0.5701298701298702</v>
      </c>
      <c r="L185" s="20">
        <v>22</v>
      </c>
      <c r="M185" s="14">
        <f aca="true" t="shared" si="151" ref="M185:M197">SUM(L185/L53)</f>
        <v>0.5641025641025641</v>
      </c>
      <c r="N185" s="20">
        <v>117</v>
      </c>
      <c r="O185" s="14">
        <f aca="true" t="shared" si="152" ref="O185:O197">SUM(N185/N53)</f>
        <v>0.5391705069124424</v>
      </c>
      <c r="Q185" s="18">
        <v>1986</v>
      </c>
      <c r="R185" s="14">
        <f aca="true" t="shared" si="153" ref="R185:R197">SUM(Q185/Q53)</f>
        <v>0.5507487520798668</v>
      </c>
      <c r="S185" s="18">
        <v>321</v>
      </c>
      <c r="T185" s="14">
        <f aca="true" t="shared" si="154" ref="T185:T197">SUM(S185/S53)</f>
        <v>0.6918103448275862</v>
      </c>
    </row>
    <row r="186" spans="1:20" ht="15">
      <c r="A186" s="2" t="s">
        <v>18</v>
      </c>
      <c r="B186" s="2">
        <v>2001</v>
      </c>
      <c r="C186" s="2">
        <f>SUM(F186+Q186+S186)</f>
        <v>2969</v>
      </c>
      <c r="D186" s="14">
        <f t="shared" si="147"/>
        <v>0.5499166512317096</v>
      </c>
      <c r="F186" s="13">
        <f>SUM(H186+J186+L186+N186)</f>
        <v>700</v>
      </c>
      <c r="G186" s="15">
        <f t="shared" si="148"/>
        <v>0.5054151624548736</v>
      </c>
      <c r="H186" s="20">
        <v>163</v>
      </c>
      <c r="I186" s="15">
        <f t="shared" si="149"/>
        <v>0.4116161616161616</v>
      </c>
      <c r="J186" s="20">
        <v>410</v>
      </c>
      <c r="K186" s="15">
        <f t="shared" si="150"/>
        <v>0.5452127659574468</v>
      </c>
      <c r="L186" s="20">
        <v>19</v>
      </c>
      <c r="M186" s="15">
        <f t="shared" si="151"/>
        <v>0.5588235294117647</v>
      </c>
      <c r="N186" s="20">
        <v>108</v>
      </c>
      <c r="O186" s="15">
        <f t="shared" si="152"/>
        <v>0.5320197044334976</v>
      </c>
      <c r="Q186" s="18">
        <v>1913</v>
      </c>
      <c r="R186" s="14">
        <f t="shared" si="153"/>
        <v>0.5541714947856315</v>
      </c>
      <c r="S186" s="18">
        <v>356</v>
      </c>
      <c r="T186" s="14">
        <f t="shared" si="154"/>
        <v>0.6334519572953736</v>
      </c>
    </row>
    <row r="187" spans="1:20" ht="15">
      <c r="A187" s="2" t="s">
        <v>19</v>
      </c>
      <c r="B187" s="2">
        <v>2000</v>
      </c>
      <c r="C187" s="2">
        <f>SUM(F187+Q187+S187)</f>
        <v>2897</v>
      </c>
      <c r="D187" s="14">
        <f t="shared" si="147"/>
        <v>0.55307369224895</v>
      </c>
      <c r="F187" s="13">
        <f>SUM(H187+J187+L187+N187)</f>
        <v>663</v>
      </c>
      <c r="G187" s="15">
        <f t="shared" si="148"/>
        <v>0.5045662100456622</v>
      </c>
      <c r="H187" s="20">
        <v>151</v>
      </c>
      <c r="I187" s="15">
        <f t="shared" si="149"/>
        <v>0.41483516483516486</v>
      </c>
      <c r="J187" s="20">
        <v>387</v>
      </c>
      <c r="K187" s="15">
        <f t="shared" si="150"/>
        <v>0.5412587412587413</v>
      </c>
      <c r="L187" s="20">
        <v>24</v>
      </c>
      <c r="M187" s="15">
        <f t="shared" si="151"/>
        <v>0.6</v>
      </c>
      <c r="N187" s="20">
        <v>101</v>
      </c>
      <c r="O187" s="15">
        <f t="shared" si="152"/>
        <v>0.517948717948718</v>
      </c>
      <c r="Q187" s="18">
        <v>1825</v>
      </c>
      <c r="R187" s="14">
        <f t="shared" si="153"/>
        <v>0.5581039755351682</v>
      </c>
      <c r="S187" s="18">
        <v>409</v>
      </c>
      <c r="T187" s="14">
        <f t="shared" si="154"/>
        <v>0.6253822629969419</v>
      </c>
    </row>
    <row r="188" spans="1:20" ht="15">
      <c r="A188" s="2" t="s">
        <v>20</v>
      </c>
      <c r="B188" s="2">
        <v>1999</v>
      </c>
      <c r="C188" s="2">
        <f>SUM(F188+Q188+S188)</f>
        <v>2938</v>
      </c>
      <c r="D188" s="14">
        <f t="shared" si="147"/>
        <v>0.5528791870530674</v>
      </c>
      <c r="F188" s="13">
        <f>SUM(H188+J188+L188+N188)</f>
        <v>661</v>
      </c>
      <c r="G188" s="15">
        <f t="shared" si="148"/>
        <v>0.5080707148347425</v>
      </c>
      <c r="H188" s="20">
        <v>150</v>
      </c>
      <c r="I188" s="15">
        <f t="shared" si="149"/>
        <v>0.4087193460490463</v>
      </c>
      <c r="J188" s="20">
        <v>373</v>
      </c>
      <c r="K188" s="15">
        <f t="shared" si="150"/>
        <v>0.5413642960812772</v>
      </c>
      <c r="L188" s="20">
        <v>26</v>
      </c>
      <c r="M188" s="15">
        <f t="shared" si="151"/>
        <v>0.6842105263157895</v>
      </c>
      <c r="N188" s="20">
        <v>112</v>
      </c>
      <c r="O188" s="15">
        <f t="shared" si="152"/>
        <v>0.5410628019323671</v>
      </c>
      <c r="Q188" s="18">
        <v>1947</v>
      </c>
      <c r="R188" s="14">
        <f t="shared" si="153"/>
        <v>0.5604490500863558</v>
      </c>
      <c r="S188" s="18">
        <v>330</v>
      </c>
      <c r="T188" s="14">
        <f t="shared" si="154"/>
        <v>0.6122448979591837</v>
      </c>
    </row>
    <row r="189" spans="1:20" ht="15">
      <c r="A189" s="2" t="s">
        <v>16</v>
      </c>
      <c r="B189" s="2">
        <v>1998</v>
      </c>
      <c r="C189" s="2">
        <f aca="true" t="shared" si="155" ref="C189:C197">SUM(F189+Q189+S189)</f>
        <v>2921</v>
      </c>
      <c r="D189" s="14">
        <f t="shared" si="147"/>
        <v>0.5519652305366591</v>
      </c>
      <c r="F189" s="13">
        <f aca="true" t="shared" si="156" ref="F189:F197">SUM(H189+J189+L189+N189)</f>
        <v>677</v>
      </c>
      <c r="G189" s="15">
        <f t="shared" si="148"/>
        <v>0.5124905374716124</v>
      </c>
      <c r="H189" s="20">
        <v>158</v>
      </c>
      <c r="I189" s="15">
        <f t="shared" si="149"/>
        <v>0.42702702702702705</v>
      </c>
      <c r="J189" s="20">
        <v>380</v>
      </c>
      <c r="K189" s="15">
        <f t="shared" si="150"/>
        <v>0.5374823196605375</v>
      </c>
      <c r="L189" s="20">
        <v>20</v>
      </c>
      <c r="M189" s="15">
        <f t="shared" si="151"/>
        <v>0.5555555555555556</v>
      </c>
      <c r="N189" s="20">
        <v>119</v>
      </c>
      <c r="O189" s="15">
        <f t="shared" si="152"/>
        <v>0.5721153846153846</v>
      </c>
      <c r="Q189" s="18">
        <v>1963</v>
      </c>
      <c r="R189" s="14">
        <f t="shared" si="153"/>
        <v>0.55640589569161</v>
      </c>
      <c r="S189" s="18">
        <v>281</v>
      </c>
      <c r="T189" s="14">
        <f t="shared" si="154"/>
        <v>0.6343115124153499</v>
      </c>
    </row>
    <row r="190" spans="2:20" ht="15">
      <c r="B190" s="2">
        <v>1997</v>
      </c>
      <c r="C190" s="2">
        <f t="shared" si="155"/>
        <v>2924</v>
      </c>
      <c r="D190" s="14">
        <f t="shared" si="147"/>
        <v>0.5586549484142147</v>
      </c>
      <c r="F190" s="13">
        <f t="shared" si="156"/>
        <v>654</v>
      </c>
      <c r="G190" s="15">
        <f t="shared" si="148"/>
        <v>0.5101404056162246</v>
      </c>
      <c r="H190" s="20">
        <v>155</v>
      </c>
      <c r="I190" s="15">
        <f t="shared" si="149"/>
        <v>0.4166666666666667</v>
      </c>
      <c r="J190" s="20">
        <v>346</v>
      </c>
      <c r="K190" s="15">
        <f t="shared" si="150"/>
        <v>0.5274390243902439</v>
      </c>
      <c r="L190" s="20">
        <v>20</v>
      </c>
      <c r="M190" s="15">
        <f t="shared" si="151"/>
        <v>0.5882352941176471</v>
      </c>
      <c r="N190" s="20">
        <v>133</v>
      </c>
      <c r="O190" s="15">
        <f t="shared" si="152"/>
        <v>0.6045454545454545</v>
      </c>
      <c r="Q190" s="18">
        <v>2021</v>
      </c>
      <c r="R190" s="14">
        <f t="shared" si="153"/>
        <v>0.5681754287320776</v>
      </c>
      <c r="S190" s="18">
        <v>249</v>
      </c>
      <c r="T190" s="14">
        <f t="shared" si="154"/>
        <v>0.6303797468354431</v>
      </c>
    </row>
    <row r="191" spans="2:20" ht="15">
      <c r="B191" s="2">
        <v>1996</v>
      </c>
      <c r="C191" s="2">
        <f t="shared" si="155"/>
        <v>2925</v>
      </c>
      <c r="D191" s="14">
        <f t="shared" si="147"/>
        <v>0.5677406832298136</v>
      </c>
      <c r="F191" s="13">
        <f t="shared" si="156"/>
        <v>647</v>
      </c>
      <c r="G191" s="15">
        <f t="shared" si="148"/>
        <v>0.5122723673792557</v>
      </c>
      <c r="H191" s="20">
        <v>169</v>
      </c>
      <c r="I191" s="15">
        <f t="shared" si="149"/>
        <v>0.3930232558139535</v>
      </c>
      <c r="J191" s="20">
        <v>331</v>
      </c>
      <c r="K191" s="15">
        <f t="shared" si="150"/>
        <v>0.5610169491525424</v>
      </c>
      <c r="L191" s="20">
        <v>26</v>
      </c>
      <c r="M191" s="15">
        <f t="shared" si="151"/>
        <v>0.7428571428571429</v>
      </c>
      <c r="N191" s="20">
        <v>121</v>
      </c>
      <c r="O191" s="15">
        <f t="shared" si="152"/>
        <v>0.5817307692307693</v>
      </c>
      <c r="Q191" s="18">
        <v>2067</v>
      </c>
      <c r="R191" s="14">
        <f t="shared" si="153"/>
        <v>0.5768908735696344</v>
      </c>
      <c r="S191" s="18">
        <v>211</v>
      </c>
      <c r="T191" s="14">
        <f t="shared" si="154"/>
        <v>0.6895424836601307</v>
      </c>
    </row>
    <row r="192" spans="2:20" ht="15">
      <c r="B192" s="2">
        <v>1995</v>
      </c>
      <c r="C192" s="2">
        <f t="shared" si="155"/>
        <v>2884</v>
      </c>
      <c r="D192" s="14">
        <f t="shared" si="147"/>
        <v>0.5524904214559387</v>
      </c>
      <c r="F192" s="13">
        <f t="shared" si="156"/>
        <v>638</v>
      </c>
      <c r="G192" s="15">
        <f t="shared" si="148"/>
        <v>0.5015723270440252</v>
      </c>
      <c r="H192" s="20">
        <v>189</v>
      </c>
      <c r="I192" s="15">
        <f t="shared" si="149"/>
        <v>0.4021276595744681</v>
      </c>
      <c r="J192" s="20">
        <v>303</v>
      </c>
      <c r="K192" s="15">
        <f t="shared" si="150"/>
        <v>0.5499092558983666</v>
      </c>
      <c r="L192" s="20">
        <v>24</v>
      </c>
      <c r="M192" s="15">
        <f t="shared" si="151"/>
        <v>0.75</v>
      </c>
      <c r="N192" s="20">
        <v>122</v>
      </c>
      <c r="O192" s="15">
        <f t="shared" si="152"/>
        <v>0.5570776255707762</v>
      </c>
      <c r="Q192" s="18">
        <v>2139</v>
      </c>
      <c r="R192" s="14">
        <f t="shared" si="153"/>
        <v>0.5663224781572677</v>
      </c>
      <c r="S192" s="18">
        <v>107</v>
      </c>
      <c r="T192" s="14">
        <f t="shared" si="154"/>
        <v>0.6257309941520468</v>
      </c>
    </row>
    <row r="193" spans="2:20" ht="15">
      <c r="B193" s="2">
        <v>1994</v>
      </c>
      <c r="C193" s="2">
        <f t="shared" si="155"/>
        <v>2996</v>
      </c>
      <c r="D193" s="14">
        <f t="shared" si="147"/>
        <v>0.5579143389199255</v>
      </c>
      <c r="F193" s="13">
        <f t="shared" si="156"/>
        <v>689</v>
      </c>
      <c r="G193" s="15">
        <f t="shared" si="148"/>
        <v>0.5247524752475248</v>
      </c>
      <c r="H193" s="20">
        <v>203</v>
      </c>
      <c r="I193" s="15">
        <f t="shared" si="149"/>
        <v>0.41598360655737704</v>
      </c>
      <c r="J193" s="20">
        <v>308</v>
      </c>
      <c r="K193" s="15">
        <f t="shared" si="150"/>
        <v>0.5735567970204841</v>
      </c>
      <c r="L193" s="20">
        <v>24</v>
      </c>
      <c r="M193" s="15">
        <f t="shared" si="151"/>
        <v>0.5714285714285714</v>
      </c>
      <c r="N193" s="20">
        <v>154</v>
      </c>
      <c r="O193" s="15">
        <f t="shared" si="152"/>
        <v>0.6260162601626016</v>
      </c>
      <c r="Q193" s="18">
        <v>2269</v>
      </c>
      <c r="R193" s="14">
        <f t="shared" si="153"/>
        <v>0.5698141637368157</v>
      </c>
      <c r="S193" s="18">
        <v>38</v>
      </c>
      <c r="T193" s="14">
        <f t="shared" si="154"/>
        <v>0.5066666666666667</v>
      </c>
    </row>
    <row r="194" spans="2:20" ht="15">
      <c r="B194" s="2">
        <v>1993</v>
      </c>
      <c r="C194" s="2">
        <f t="shared" si="155"/>
        <v>3012</v>
      </c>
      <c r="D194" s="14">
        <f t="shared" si="147"/>
        <v>0.5688385269121813</v>
      </c>
      <c r="F194" s="13">
        <f t="shared" si="156"/>
        <v>661</v>
      </c>
      <c r="G194" s="15">
        <f t="shared" si="148"/>
        <v>0.5212933753943217</v>
      </c>
      <c r="H194" s="20">
        <v>223</v>
      </c>
      <c r="I194" s="15">
        <f t="shared" si="149"/>
        <v>0.4433399602385686</v>
      </c>
      <c r="J194" s="20">
        <v>264</v>
      </c>
      <c r="K194" s="15">
        <f t="shared" si="150"/>
        <v>0.5477178423236515</v>
      </c>
      <c r="L194" s="20">
        <v>19</v>
      </c>
      <c r="M194" s="15">
        <f t="shared" si="151"/>
        <v>0.48717948717948717</v>
      </c>
      <c r="N194" s="20">
        <v>155</v>
      </c>
      <c r="O194" s="15">
        <f t="shared" si="152"/>
        <v>0.6352459016393442</v>
      </c>
      <c r="Q194" s="18">
        <v>2308</v>
      </c>
      <c r="R194" s="14">
        <f t="shared" si="153"/>
        <v>0.583417593528817</v>
      </c>
      <c r="S194" s="18">
        <v>43</v>
      </c>
      <c r="T194" s="14">
        <f t="shared" si="154"/>
        <v>0.6056338028169014</v>
      </c>
    </row>
    <row r="195" spans="2:20" ht="15" hidden="1">
      <c r="B195" s="2">
        <v>1989</v>
      </c>
      <c r="C195" s="2">
        <f t="shared" si="155"/>
        <v>3166</v>
      </c>
      <c r="D195" s="14">
        <f t="shared" si="147"/>
        <v>0.5774211198249134</v>
      </c>
      <c r="F195" s="13">
        <f t="shared" si="156"/>
        <v>511</v>
      </c>
      <c r="G195" s="15">
        <f t="shared" si="148"/>
        <v>0.5187817258883248</v>
      </c>
      <c r="H195" s="20">
        <v>222</v>
      </c>
      <c r="I195" s="15">
        <f t="shared" si="149"/>
        <v>0.4396039603960396</v>
      </c>
      <c r="J195" s="20">
        <v>167</v>
      </c>
      <c r="K195" s="15">
        <f t="shared" si="150"/>
        <v>0.5661016949152542</v>
      </c>
      <c r="L195" s="20">
        <v>14</v>
      </c>
      <c r="M195" s="15">
        <f t="shared" si="151"/>
        <v>0.6086956521739131</v>
      </c>
      <c r="N195" s="20">
        <v>108</v>
      </c>
      <c r="O195" s="15">
        <f t="shared" si="152"/>
        <v>0.6666666666666666</v>
      </c>
      <c r="Q195" s="18">
        <v>2653</v>
      </c>
      <c r="R195" s="14">
        <f t="shared" si="153"/>
        <v>0.5900800711743772</v>
      </c>
      <c r="S195" s="18">
        <v>2</v>
      </c>
      <c r="T195" s="14">
        <f t="shared" si="154"/>
        <v>1</v>
      </c>
    </row>
    <row r="196" spans="2:20" ht="15" hidden="1">
      <c r="B196" s="2">
        <v>1988</v>
      </c>
      <c r="C196" s="2">
        <f t="shared" si="155"/>
        <v>3109</v>
      </c>
      <c r="D196" s="14">
        <f t="shared" si="147"/>
        <v>0.5765949554896143</v>
      </c>
      <c r="F196" s="13">
        <f t="shared" si="156"/>
        <v>492</v>
      </c>
      <c r="G196" s="15">
        <f t="shared" si="148"/>
        <v>0.5318918918918919</v>
      </c>
      <c r="H196" s="20">
        <v>204</v>
      </c>
      <c r="I196" s="15">
        <f t="shared" si="149"/>
        <v>0.44638949671772427</v>
      </c>
      <c r="J196" s="20">
        <v>158</v>
      </c>
      <c r="K196" s="15">
        <f t="shared" si="150"/>
        <v>0.5787545787545788</v>
      </c>
      <c r="L196" s="20">
        <v>12</v>
      </c>
      <c r="M196" s="15">
        <f t="shared" si="151"/>
        <v>0.5714285714285714</v>
      </c>
      <c r="N196" s="20">
        <v>118</v>
      </c>
      <c r="O196" s="15">
        <f t="shared" si="152"/>
        <v>0.6781609195402298</v>
      </c>
      <c r="Q196" s="18">
        <v>2603</v>
      </c>
      <c r="R196" s="14">
        <f t="shared" si="153"/>
        <v>0.5861292501688808</v>
      </c>
      <c r="S196" s="18">
        <v>14</v>
      </c>
      <c r="T196" s="14">
        <f t="shared" si="154"/>
        <v>0.5384615384615384</v>
      </c>
    </row>
    <row r="197" spans="2:20" ht="15" hidden="1">
      <c r="B197" s="2">
        <v>1987</v>
      </c>
      <c r="C197" s="2">
        <f t="shared" si="155"/>
        <v>3084</v>
      </c>
      <c r="D197" s="14">
        <f t="shared" si="147"/>
        <v>0.5733407696597881</v>
      </c>
      <c r="F197" s="2">
        <f t="shared" si="156"/>
        <v>408</v>
      </c>
      <c r="G197" s="14">
        <f t="shared" si="148"/>
        <v>0.5271317829457365</v>
      </c>
      <c r="H197" s="18">
        <v>151</v>
      </c>
      <c r="I197" s="14">
        <f t="shared" si="149"/>
        <v>0.43515850144092216</v>
      </c>
      <c r="J197" s="18">
        <v>140</v>
      </c>
      <c r="K197" s="14">
        <f t="shared" si="150"/>
        <v>0.5577689243027888</v>
      </c>
      <c r="L197" s="18">
        <v>11</v>
      </c>
      <c r="M197" s="14">
        <f t="shared" si="151"/>
        <v>0.5238095238095238</v>
      </c>
      <c r="N197" s="18">
        <v>106</v>
      </c>
      <c r="O197" s="14">
        <f t="shared" si="152"/>
        <v>0.6838709677419355</v>
      </c>
      <c r="Q197" s="18">
        <v>2664</v>
      </c>
      <c r="R197" s="14">
        <f t="shared" si="153"/>
        <v>0.5808983863933711</v>
      </c>
      <c r="S197" s="18">
        <v>12</v>
      </c>
      <c r="T197" s="14">
        <f t="shared" si="154"/>
        <v>0.631578947368421</v>
      </c>
    </row>
    <row r="198" spans="1:2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ht="18">
      <c r="A199" s="17"/>
    </row>
    <row r="200" ht="15">
      <c r="R200" s="18"/>
    </row>
  </sheetData>
  <printOptions horizontalCentered="1"/>
  <pageMargins left="0.4" right="0.4" top="0.17" bottom="0.2" header="0.36" footer="0.2"/>
  <pageSetup fitToHeight="0" orientation="landscape" scale="70" r:id="rId1"/>
  <headerFooter alignWithMargins="0">
    <oddFooter>&amp;L&amp;"Arial,Regular"&amp;9Excludes Postraduate Medicin,e Visiting Scholars, and Other Locations.&amp;CPage &amp;P of &amp;N&amp;R&amp;"Arial,Regular"&amp;9Office of the Registrar, Report 837
Date as of Septemeber 23,2002</oddFooter>
  </headerFooter>
  <rowBreaks count="2" manualBreakCount="2">
    <brk id="66" max="19" man="1"/>
    <brk id="13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Ramzia Rida</cp:lastModifiedBy>
  <cp:lastPrinted>2004-02-04T18:27:17Z</cp:lastPrinted>
  <dcterms:created xsi:type="dcterms:W3CDTF">1998-09-22T13:03:57Z</dcterms:created>
  <dcterms:modified xsi:type="dcterms:W3CDTF">2004-02-04T18:28:48Z</dcterms:modified>
  <cp:category/>
  <cp:version/>
  <cp:contentType/>
  <cp:contentStatus/>
</cp:coreProperties>
</file>