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45621"/>
</workbook>
</file>

<file path=xl/calcChain.xml><?xml version="1.0" encoding="utf-8"?>
<calcChain xmlns="http://schemas.openxmlformats.org/spreadsheetml/2006/main">
  <c r="N26" i="1" l="1"/>
  <c r="N25" i="1"/>
  <c r="N24" i="1"/>
  <c r="N23" i="1"/>
  <c r="W26" i="1"/>
  <c r="W25" i="1"/>
  <c r="W24" i="1"/>
  <c r="W23" i="1"/>
  <c r="AC18" i="1"/>
  <c r="AE18" i="1" s="1"/>
  <c r="Z18" i="1"/>
  <c r="AB18" i="1" s="1"/>
  <c r="E25" i="1"/>
  <c r="E24" i="1"/>
  <c r="E23" i="1"/>
  <c r="E26" i="1"/>
  <c r="H18" i="1"/>
  <c r="J18" i="1" s="1"/>
  <c r="K18" i="1"/>
  <c r="M18" i="1" s="1"/>
  <c r="T18" i="1"/>
  <c r="V18" i="1" s="1"/>
  <c r="Q18" i="1"/>
  <c r="S18" i="1" s="1"/>
  <c r="J24" i="1" l="1"/>
  <c r="AB23" i="1"/>
  <c r="J23" i="1"/>
  <c r="J26" i="1"/>
  <c r="AE26" i="1"/>
  <c r="AE25" i="1"/>
  <c r="S26" i="1"/>
  <c r="J25" i="1"/>
  <c r="AB26" i="1"/>
  <c r="AB25" i="1"/>
  <c r="V26" i="1"/>
  <c r="B23" i="1"/>
  <c r="M26" i="1"/>
  <c r="M25" i="1"/>
  <c r="M24" i="1"/>
  <c r="B26" i="1"/>
  <c r="B25" i="1"/>
  <c r="B24" i="1"/>
  <c r="AE24" i="1"/>
  <c r="AE23" i="1"/>
  <c r="W18" i="1"/>
  <c r="Y18" i="1" s="1"/>
  <c r="AB24" i="1"/>
  <c r="V23" i="1"/>
  <c r="V25" i="1"/>
  <c r="V24" i="1"/>
  <c r="S23" i="1"/>
  <c r="N18" i="1"/>
  <c r="P25" i="1" s="1"/>
  <c r="S25" i="1"/>
  <c r="S24" i="1"/>
  <c r="M23" i="1"/>
  <c r="E18" i="1"/>
  <c r="P23" i="1" l="1"/>
  <c r="B18" i="1"/>
  <c r="D23" i="1" s="1"/>
  <c r="Y25" i="1"/>
  <c r="Y24" i="1"/>
  <c r="Y23" i="1"/>
  <c r="Y26" i="1"/>
  <c r="P18" i="1"/>
  <c r="P26" i="1"/>
  <c r="P24" i="1"/>
  <c r="G18" i="1"/>
  <c r="G26" i="1"/>
  <c r="G23" i="1"/>
  <c r="G25" i="1"/>
  <c r="G24" i="1"/>
  <c r="D18" i="1" l="1"/>
  <c r="D24" i="1"/>
  <c r="D26" i="1"/>
  <c r="D25" i="1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<sst xmlns="http://schemas.openxmlformats.org/spreadsheetml/2006/main" count="56" uniqueCount="28">
  <si>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</si>
  <si>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</si>
  <si>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</si>
  <si>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</si>
  <si>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</si>
  <si>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</si>
  <si>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</si>
  <si>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</si>
  <si>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</si>
  <si>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</si>
  <si>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</si>
  <si>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</si>
  <si>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</si>
  <si>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</si>
  <si>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</si>
  <si>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</si>
  <si>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</si>
  <si>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</si>
  <si>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</si>
  <si>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</si>
  <si>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</si>
  <si>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"Underrepresented Minority Groups" includes Black, Native American, Hawaiian, and Hispanic students.  "All Others" includes students whose ethnicity is Asian, White, or Unknown.</t>
  </si>
  <si>
    <t>Data as of 9/22/2014</t>
  </si>
  <si>
    <t>FRP 9   Report 868:2010</t>
  </si>
  <si>
    <t xml:space="preserve"> Who Had Not Received a Degree After Four Years and Were Not Enrolled Fall 2014, </t>
  </si>
  <si>
    <t>Spring/Summer/Fall 2010 Beginning Freshmen</t>
  </si>
  <si>
    <t>Spring/Summer/Fall 2010</t>
  </si>
  <si>
    <t>Were Not Enrolled Fall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</si>
</sst>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workbookViewId="0">
      <selection activeCell="AD23" sqref="AD23"/>
    </sheetView>
  </sheetViews>
  <sheetFormatPr defaultColWidth="7.21875" defaultRowHeight="15" x14ac:dyDescent="0.2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 x14ac:dyDescent="0.3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 x14ac:dyDescent="0.3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 x14ac:dyDescent="0.2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 x14ac:dyDescent="0.2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 x14ac:dyDescent="0.2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 x14ac:dyDescent="0.2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 x14ac:dyDescent="0.2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 x14ac:dyDescent="0.25">
      <c r="A15" s="5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 x14ac:dyDescent="0.2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 x14ac:dyDescent="0.2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 x14ac:dyDescent="0.25">
      <c r="A18" s="10" t="s">
        <v>27</v>
      </c>
      <c r="B18" s="16">
        <f>SUM(B23:B26)</f>
        <v>541</v>
      </c>
      <c r="C18" s="5"/>
      <c r="D18" s="18">
        <f>B18/B18</f>
        <v>1</v>
      </c>
      <c r="E18" s="5">
        <f>SUM(K18,H18)</f>
        <v>233</v>
      </c>
      <c r="F18" s="5"/>
      <c r="G18" s="18">
        <f>E18/E18</f>
        <v>1</v>
      </c>
      <c r="H18" s="16">
        <f>SUM(H23:H26)</f>
        <v>27</v>
      </c>
      <c r="I18" s="5"/>
      <c r="J18" s="18">
        <f>H18/H18</f>
        <v>1</v>
      </c>
      <c r="K18" s="16">
        <f>SUM(K23:K26)</f>
        <v>206</v>
      </c>
      <c r="L18" s="5"/>
      <c r="M18" s="18">
        <f>K18/K18</f>
        <v>1</v>
      </c>
      <c r="N18" s="5">
        <f>SUM(T18,Q18)</f>
        <v>116</v>
      </c>
      <c r="O18" s="5"/>
      <c r="P18" s="18">
        <f>N18/N18</f>
        <v>1</v>
      </c>
      <c r="Q18" s="16">
        <f>SUM(Q23:Q26)</f>
        <v>17</v>
      </c>
      <c r="R18" s="5"/>
      <c r="S18" s="18">
        <f>Q18/Q18</f>
        <v>1</v>
      </c>
      <c r="T18" s="16">
        <f>SUM(T23:T26)</f>
        <v>99</v>
      </c>
      <c r="U18" s="5"/>
      <c r="V18" s="18">
        <f>T18/T18</f>
        <v>1</v>
      </c>
      <c r="W18" s="5">
        <f>SUM(AC18,Z18)</f>
        <v>192</v>
      </c>
      <c r="X18" s="5"/>
      <c r="Y18" s="18">
        <f>W18/W18</f>
        <v>1</v>
      </c>
      <c r="Z18" s="16">
        <f>SUM(Z23:Z26)</f>
        <v>25</v>
      </c>
      <c r="AA18" s="5"/>
      <c r="AB18" s="18">
        <f>Z18/Z18</f>
        <v>1</v>
      </c>
      <c r="AC18" s="16">
        <f>SUM(AC23:AC26)</f>
        <v>167</v>
      </c>
      <c r="AD18" s="5"/>
      <c r="AE18" s="18">
        <f>AC18/AC18</f>
        <v>1</v>
      </c>
    </row>
    <row r="19" spans="1:31" ht="15.7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x14ac:dyDescent="0.2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x14ac:dyDescent="0.25">
      <c r="A23" s="10" t="s">
        <v>15</v>
      </c>
      <c r="B23" s="16">
        <f>SUM(E23,N23,W23)</f>
        <v>116</v>
      </c>
      <c r="C23" s="5"/>
      <c r="D23" s="11">
        <f>IF(B18=0,0,B23/B18)</f>
        <v>0.2144177449168207</v>
      </c>
      <c r="E23" s="5">
        <f>SUM(K23,H23)</f>
        <v>84</v>
      </c>
      <c r="F23" s="5"/>
      <c r="G23" s="11">
        <f>IF(E18=0,0,E23/E18)</f>
        <v>0.36051502145922748</v>
      </c>
      <c r="H23" s="17">
        <v>16</v>
      </c>
      <c r="I23" s="5"/>
      <c r="J23" s="11">
        <f>IF(H18=0,0,H23/H18)</f>
        <v>0.59259259259259256</v>
      </c>
      <c r="K23" s="17">
        <v>68</v>
      </c>
      <c r="L23" s="5"/>
      <c r="M23" s="11">
        <f>IF(K18=0,0,K23/K18)</f>
        <v>0.3300970873786408</v>
      </c>
      <c r="N23" s="5">
        <f>SUM(T23,Q23)</f>
        <v>23</v>
      </c>
      <c r="O23" s="5"/>
      <c r="P23" s="11">
        <f>IF(N18=0,0,N23/N18)</f>
        <v>0.19827586206896552</v>
      </c>
      <c r="Q23" s="17">
        <v>6</v>
      </c>
      <c r="R23" s="5"/>
      <c r="S23" s="11">
        <f>IF(Q18=0,0,Q23/Q18)</f>
        <v>0.35294117647058826</v>
      </c>
      <c r="T23" s="17">
        <v>17</v>
      </c>
      <c r="U23" s="5"/>
      <c r="V23" s="11">
        <f>IF(T18=0,0,T23/T18)</f>
        <v>0.17171717171717171</v>
      </c>
      <c r="W23" s="5">
        <f>SUM(AC23,Z23)</f>
        <v>9</v>
      </c>
      <c r="X23" s="5"/>
      <c r="Y23" s="11">
        <f>IF(W18=0,0,W23/W18)</f>
        <v>4.6875E-2</v>
      </c>
      <c r="Z23" s="17">
        <v>0</v>
      </c>
      <c r="AA23" s="5"/>
      <c r="AB23" s="11">
        <f>IF(Z18=0,0,Z23/Z18)</f>
        <v>0</v>
      </c>
      <c r="AC23" s="17">
        <v>9</v>
      </c>
      <c r="AD23" s="5">
        <v>36</v>
      </c>
      <c r="AE23" s="11">
        <f>IF(AC18=0,0,AC23/AC18)</f>
        <v>5.3892215568862277E-2</v>
      </c>
    </row>
    <row r="24" spans="1:31" ht="15.75" x14ac:dyDescent="0.25">
      <c r="A24" s="10" t="s">
        <v>16</v>
      </c>
      <c r="B24" s="16">
        <f>SUM(E24,N24,W24)</f>
        <v>99</v>
      </c>
      <c r="C24" s="5"/>
      <c r="D24" s="11">
        <f>IF(B18=0,0,B24/B18)</f>
        <v>0.18299445471349354</v>
      </c>
      <c r="E24" s="5">
        <f>SUM(K24,H24)</f>
        <v>30</v>
      </c>
      <c r="F24" s="5"/>
      <c r="G24" s="11">
        <f>IF(E18=0,0,E24/E18)</f>
        <v>0.12875536480686695</v>
      </c>
      <c r="H24" s="17">
        <v>3</v>
      </c>
      <c r="I24" s="5"/>
      <c r="J24" s="11">
        <f>IF(H18=0,0,H24/H18)</f>
        <v>0.1111111111111111</v>
      </c>
      <c r="K24" s="17">
        <v>27</v>
      </c>
      <c r="L24" s="5"/>
      <c r="M24" s="11">
        <f>IF(K18=0,0,K24/K18)</f>
        <v>0.13106796116504854</v>
      </c>
      <c r="N24" s="5">
        <f>SUM(T24,Q24)</f>
        <v>23</v>
      </c>
      <c r="O24" s="5"/>
      <c r="P24" s="11">
        <f>IF(N18=0,0,N24/N18)</f>
        <v>0.19827586206896552</v>
      </c>
      <c r="Q24" s="17">
        <v>5</v>
      </c>
      <c r="R24" s="5"/>
      <c r="S24" s="11">
        <f>IF(Q18=0,0,Q24/Q18)</f>
        <v>0.29411764705882354</v>
      </c>
      <c r="T24" s="17">
        <v>18</v>
      </c>
      <c r="U24" s="5"/>
      <c r="V24" s="11">
        <f>IF(T18=0,0,T24/T18)</f>
        <v>0.18181818181818182</v>
      </c>
      <c r="W24" s="5">
        <f>SUM(AC24,Z24)</f>
        <v>46</v>
      </c>
      <c r="X24" s="5"/>
      <c r="Y24" s="11">
        <f>IF(W18=0,0,W24/W18)</f>
        <v>0.23958333333333334</v>
      </c>
      <c r="Z24" s="17">
        <v>11</v>
      </c>
      <c r="AA24" s="5"/>
      <c r="AB24" s="11">
        <f>IF(Z18=0,0,Z24/Z18)</f>
        <v>0.44</v>
      </c>
      <c r="AC24" s="17">
        <v>35</v>
      </c>
      <c r="AD24" s="5"/>
      <c r="AE24" s="11">
        <f>IF(AC18=0,0,AC24/AC18)</f>
        <v>0.20958083832335328</v>
      </c>
    </row>
    <row r="25" spans="1:31" ht="15.75" x14ac:dyDescent="0.25">
      <c r="A25" s="10" t="s">
        <v>17</v>
      </c>
      <c r="B25" s="16">
        <f>SUM(E25,N25,W25)</f>
        <v>106</v>
      </c>
      <c r="C25" s="5"/>
      <c r="D25" s="11">
        <f>IF(B18=0,0,B25/B18)</f>
        <v>0.19593345656192238</v>
      </c>
      <c r="E25" s="5">
        <f>SUM(K25,H25)</f>
        <v>35</v>
      </c>
      <c r="F25" s="5"/>
      <c r="G25" s="11">
        <f>IF(E18=0,0,E25/E18)</f>
        <v>0.15021459227467812</v>
      </c>
      <c r="H25" s="17">
        <v>5</v>
      </c>
      <c r="I25" s="5"/>
      <c r="J25" s="11">
        <f>IF(H18=0,0,H25/H18)</f>
        <v>0.18518518518518517</v>
      </c>
      <c r="K25" s="17">
        <v>30</v>
      </c>
      <c r="L25" s="5"/>
      <c r="M25" s="11">
        <f>IF(K18=0,0,K25/K18)</f>
        <v>0.14563106796116504</v>
      </c>
      <c r="N25" s="5">
        <f>SUM(T25,Q25)</f>
        <v>19</v>
      </c>
      <c r="O25" s="5"/>
      <c r="P25" s="11">
        <f>IF(N18=0,0,N25/N18)</f>
        <v>0.16379310344827586</v>
      </c>
      <c r="Q25" s="17">
        <v>3</v>
      </c>
      <c r="R25" s="5"/>
      <c r="S25" s="11">
        <f>IF(Q18=0,0,Q25/Q18)</f>
        <v>0.17647058823529413</v>
      </c>
      <c r="T25" s="17">
        <v>16</v>
      </c>
      <c r="U25" s="5"/>
      <c r="V25" s="11">
        <f>IF(T18=0,0,T25/T18)</f>
        <v>0.16161616161616163</v>
      </c>
      <c r="W25" s="5">
        <f>SUM(AC25,Z25)</f>
        <v>52</v>
      </c>
      <c r="X25" s="5"/>
      <c r="Y25" s="11">
        <f>IF(W18=0,0,W25/W18)</f>
        <v>0.27083333333333331</v>
      </c>
      <c r="Z25" s="17">
        <v>7</v>
      </c>
      <c r="AA25" s="5"/>
      <c r="AB25" s="11">
        <f>IF(Z18=0,0,Z25/Z18)</f>
        <v>0.28000000000000003</v>
      </c>
      <c r="AC25" s="17">
        <v>45</v>
      </c>
      <c r="AD25" s="5"/>
      <c r="AE25" s="11">
        <f>IF(AC18=0,0,AC25/AC18)</f>
        <v>0.26946107784431139</v>
      </c>
    </row>
    <row r="26" spans="1:31" ht="15.75" x14ac:dyDescent="0.25">
      <c r="A26" s="10" t="s">
        <v>18</v>
      </c>
      <c r="B26" s="16">
        <f>SUM(E26,N26,W26)</f>
        <v>220</v>
      </c>
      <c r="C26" s="5"/>
      <c r="D26" s="11">
        <f>IF(B18=0,0,B26/B18)</f>
        <v>0.40665434380776339</v>
      </c>
      <c r="E26" s="5">
        <f>SUM(K26,H26)</f>
        <v>84</v>
      </c>
      <c r="F26" s="5"/>
      <c r="G26" s="11">
        <f>IF(E18=0,0,E26/E18)</f>
        <v>0.36051502145922748</v>
      </c>
      <c r="H26" s="17">
        <v>3</v>
      </c>
      <c r="I26" s="5"/>
      <c r="J26" s="11">
        <f>IF(H18=0,0,H26/H18)</f>
        <v>0.1111111111111111</v>
      </c>
      <c r="K26" s="17">
        <v>81</v>
      </c>
      <c r="L26" s="5"/>
      <c r="M26" s="11">
        <f>IF(K18=0,0,K26/K18)</f>
        <v>0.39320388349514562</v>
      </c>
      <c r="N26" s="5">
        <f>SUM(T26,Q26)</f>
        <v>51</v>
      </c>
      <c r="O26" s="5"/>
      <c r="P26" s="11">
        <f>IF(N18=0,0,N26/N18)</f>
        <v>0.43965517241379309</v>
      </c>
      <c r="Q26" s="17">
        <v>3</v>
      </c>
      <c r="R26" s="5"/>
      <c r="S26" s="11">
        <f>IF(Q18=0,0,Q26/Q18)</f>
        <v>0.17647058823529413</v>
      </c>
      <c r="T26" s="17">
        <v>48</v>
      </c>
      <c r="U26" s="5"/>
      <c r="V26" s="11">
        <f>IF(T18=0,0,T26/T18)</f>
        <v>0.48484848484848486</v>
      </c>
      <c r="W26" s="5">
        <f>SUM(AC26,Z26)</f>
        <v>85</v>
      </c>
      <c r="X26" s="5"/>
      <c r="Y26" s="11">
        <f>IF(W18=0,0,W26/W18)</f>
        <v>0.44270833333333331</v>
      </c>
      <c r="Z26" s="17">
        <v>7</v>
      </c>
      <c r="AA26" s="5"/>
      <c r="AB26" s="11">
        <f>IF(Z18=0,0,Z26/Z18)</f>
        <v>0.28000000000000003</v>
      </c>
      <c r="AC26" s="17">
        <v>78</v>
      </c>
      <c r="AD26" s="5"/>
      <c r="AE26" s="11">
        <f>IF(AC18=0,0,AC26/AC18)</f>
        <v>0.46706586826347307</v>
      </c>
    </row>
    <row r="27" spans="1:31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x14ac:dyDescent="0.2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 x14ac:dyDescent="0.2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 x14ac:dyDescent="0.2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22</v>
      </c>
      <c r="AA38" s="5"/>
      <c r="AB38" s="5"/>
      <c r="AC38" s="5"/>
      <c r="AD38" s="5"/>
      <c r="AE38" s="5"/>
      <c r="AF38" s="14"/>
      <c r="AH38" s="14"/>
      <c r="AI38" s="14"/>
    </row>
    <row r="39" spans="1:35" ht="15.7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23</v>
      </c>
      <c r="AA39" s="5"/>
      <c r="AB39" s="5"/>
      <c r="AC39" s="5"/>
      <c r="AD39" s="5"/>
      <c r="AE39" s="5"/>
      <c r="AF39" s="14"/>
      <c r="AH39" s="14"/>
      <c r="AI39" s="14"/>
    </row>
    <row r="40" spans="1:35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 x14ac:dyDescent="0.2">
      <c r="A41" s="3"/>
    </row>
    <row r="42" spans="1:35" x14ac:dyDescent="0.2">
      <c r="A42" s="3"/>
    </row>
    <row r="43" spans="1:35" x14ac:dyDescent="0.2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2012-10-30T11:49:16Z</cp:lastPrinted>
  <dcterms:created xsi:type="dcterms:W3CDTF">2006-01-11T17:11:25Z</dcterms:created>
  <dcterms:modified xsi:type="dcterms:W3CDTF">2014-10-15T14:32:07Z</dcterms:modified>
</cp:coreProperties>
</file>