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5" yWindow="75" windowWidth="11610" windowHeight="6465" activeTab="0"/>
  </bookViews>
  <sheets>
    <sheet name="Sheet1" sheetId="1" r:id="rId1"/>
  </sheets>
  <definedNames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<sst xmlns="http://schemas.openxmlformats.org/spreadsheetml/2006/main" count="53" uniqueCount="23">
  <si>
    <t>The University of Michigan - Ann Arbor</t>
  </si>
  <si>
    <t>Undergraduate Enrollment by Race, Opportunity Program, Entry Type, and State of Residence</t>
  </si>
  <si>
    <t>Minority Group</t>
  </si>
  <si>
    <t>American</t>
  </si>
  <si>
    <t>Grand Total</t>
  </si>
  <si>
    <t>Total Minorities</t>
  </si>
  <si>
    <t>Black</t>
  </si>
  <si>
    <t>Asian</t>
  </si>
  <si>
    <t>Indian</t>
  </si>
  <si>
    <t>Hispanic</t>
  </si>
  <si>
    <t>White</t>
  </si>
  <si>
    <t>Unknown</t>
  </si>
  <si>
    <t>Total</t>
  </si>
  <si>
    <t>Opp.</t>
  </si>
  <si>
    <t xml:space="preserve">    Total</t>
  </si>
  <si>
    <t xml:space="preserve">    Michigan</t>
  </si>
  <si>
    <t xml:space="preserve">    Non-Michigan</t>
  </si>
  <si>
    <t>Continuing</t>
  </si>
  <si>
    <t>New Freshman</t>
  </si>
  <si>
    <t>New Transfer</t>
  </si>
  <si>
    <t>Intra-University</t>
  </si>
  <si>
    <t>Readmit</t>
  </si>
  <si>
    <t>Fall 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</si>
</sst>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Continuous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Alignment="1" applyProtection="1">
      <alignment horizontal="centerContinuous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workbookViewId="0" topLeftCell="A1">
      <selection activeCell="Y1" sqref="Y1"/>
    </sheetView>
  </sheetViews>
  <sheetFormatPr defaultColWidth="8.796875" defaultRowHeight="15"/>
  <cols>
    <col min="1" max="1" width="15.8984375" style="0" customWidth="1"/>
    <col min="2" max="3" width="6.8984375" style="0" customWidth="1"/>
    <col min="4" max="4" width="1.8984375" style="0" customWidth="1"/>
    <col min="5" max="6" width="6.8984375" style="11" customWidth="1"/>
    <col min="7" max="7" width="1.8984375" style="11" customWidth="1"/>
    <col min="8" max="9" width="6.8984375" style="11" customWidth="1"/>
    <col min="10" max="10" width="1.8984375" style="11" customWidth="1"/>
    <col min="11" max="12" width="6.8984375" style="11" customWidth="1"/>
    <col min="13" max="13" width="1.8984375" style="11" customWidth="1"/>
    <col min="14" max="15" width="6.8984375" style="11" customWidth="1"/>
    <col min="16" max="16" width="1.8984375" style="11" customWidth="1"/>
    <col min="17" max="18" width="6.8984375" style="11" customWidth="1"/>
    <col min="19" max="19" width="1.8984375" style="0" customWidth="1"/>
    <col min="20" max="21" width="6.8984375" style="0" customWidth="1"/>
    <col min="22" max="22" width="1.8984375" style="0" customWidth="1"/>
    <col min="23" max="24" width="6.8984375" style="0" customWidth="1"/>
    <col min="25" max="16384" width="11" style="0" customWidth="1"/>
  </cols>
  <sheetData>
    <row r="1" spans="1:24" ht="15.75">
      <c r="A1" s="1" t="s">
        <v>0</v>
      </c>
      <c r="B1" s="1"/>
      <c r="C1" s="1"/>
      <c r="D1" s="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"/>
      <c r="T1" s="1"/>
      <c r="U1" s="1"/>
      <c r="V1" s="1"/>
      <c r="W1" s="1"/>
      <c r="X1" s="1"/>
    </row>
    <row r="2" spans="1:24" ht="15.75">
      <c r="A2" s="1" t="s">
        <v>1</v>
      </c>
      <c r="B2" s="1"/>
      <c r="C2" s="1"/>
      <c r="D2" s="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"/>
      <c r="T2" s="1"/>
      <c r="U2" s="1"/>
      <c r="V2" s="1"/>
      <c r="W2" s="1"/>
      <c r="X2" s="1"/>
    </row>
    <row r="3" spans="1:24" ht="15.75">
      <c r="A3" s="17" t="s">
        <v>22</v>
      </c>
      <c r="B3" s="1"/>
      <c r="C3" s="1"/>
      <c r="D3" s="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"/>
      <c r="T3" s="1"/>
      <c r="U3" s="1"/>
      <c r="V3" s="1"/>
      <c r="W3" s="1"/>
      <c r="X3" s="1"/>
    </row>
    <row r="4" spans="1:24" ht="16.5" thickBot="1">
      <c r="A4" s="3"/>
      <c r="B4" s="3"/>
      <c r="C4" s="3"/>
      <c r="D4" s="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"/>
      <c r="T4" s="3"/>
      <c r="U4" s="3"/>
      <c r="V4" s="3"/>
      <c r="W4" s="3"/>
      <c r="X4" s="3"/>
    </row>
    <row r="5" ht="16.5" thickTop="1"/>
    <row r="6" spans="5:18" ht="15.75">
      <c r="E6" s="12" t="s">
        <v>2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4:15" ht="15.75">
      <c r="N7" s="9" t="s">
        <v>3</v>
      </c>
      <c r="O7" s="9"/>
    </row>
    <row r="8" spans="2:24" ht="15.75">
      <c r="B8" s="4" t="s">
        <v>4</v>
      </c>
      <c r="C8" s="4"/>
      <c r="E8" s="12" t="s">
        <v>5</v>
      </c>
      <c r="F8" s="12"/>
      <c r="H8" s="12" t="s">
        <v>6</v>
      </c>
      <c r="I8" s="12"/>
      <c r="K8" s="12" t="s">
        <v>7</v>
      </c>
      <c r="L8" s="12"/>
      <c r="N8" s="12" t="s">
        <v>8</v>
      </c>
      <c r="O8" s="12"/>
      <c r="Q8" s="12" t="s">
        <v>9</v>
      </c>
      <c r="R8" s="12"/>
      <c r="T8" s="4" t="s">
        <v>10</v>
      </c>
      <c r="U8" s="4"/>
      <c r="W8" s="4" t="s">
        <v>11</v>
      </c>
      <c r="X8" s="4"/>
    </row>
    <row r="10" spans="2:24" ht="15.75">
      <c r="B10" s="5" t="s">
        <v>12</v>
      </c>
      <c r="C10" s="5" t="s">
        <v>13</v>
      </c>
      <c r="E10" s="13" t="s">
        <v>12</v>
      </c>
      <c r="F10" s="13" t="s">
        <v>13</v>
      </c>
      <c r="H10" s="13" t="s">
        <v>12</v>
      </c>
      <c r="I10" s="13" t="s">
        <v>13</v>
      </c>
      <c r="K10" s="13" t="s">
        <v>12</v>
      </c>
      <c r="L10" s="13" t="s">
        <v>13</v>
      </c>
      <c r="N10" s="13" t="s">
        <v>12</v>
      </c>
      <c r="O10" s="13" t="s">
        <v>13</v>
      </c>
      <c r="Q10" s="13" t="s">
        <v>12</v>
      </c>
      <c r="R10" s="13" t="s">
        <v>13</v>
      </c>
      <c r="T10" s="5" t="s">
        <v>12</v>
      </c>
      <c r="U10" s="5" t="s">
        <v>13</v>
      </c>
      <c r="W10" s="5" t="s">
        <v>12</v>
      </c>
      <c r="X10" s="5" t="s">
        <v>13</v>
      </c>
    </row>
    <row r="11" spans="1:24" ht="15.75">
      <c r="A11" s="2"/>
      <c r="B11" s="2"/>
      <c r="C11" s="2"/>
      <c r="D11" s="6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6"/>
      <c r="T11" s="2"/>
      <c r="U11" s="2"/>
      <c r="V11" s="2"/>
      <c r="W11" s="2"/>
      <c r="X11" s="2"/>
    </row>
    <row r="13" ht="15.75">
      <c r="A13" t="s">
        <v>12</v>
      </c>
    </row>
    <row r="14" spans="1:24" ht="15.75">
      <c r="A14" s="8" t="s">
        <v>14</v>
      </c>
      <c r="B14">
        <f aca="true" t="shared" si="0" ref="B14:C16">SUM(E14+T14+W14)</f>
        <v>23391</v>
      </c>
      <c r="C14">
        <f t="shared" si="0"/>
        <v>1518</v>
      </c>
      <c r="E14" s="11">
        <f aca="true" t="shared" si="1" ref="E14:F16">SUM(H14+K14+N14+Q14)</f>
        <v>5975</v>
      </c>
      <c r="F14" s="11">
        <f t="shared" si="1"/>
        <v>1459</v>
      </c>
      <c r="H14" s="11">
        <f aca="true" t="shared" si="2" ref="H14:I16">SUM(H19+H24+H29+H34+H39)</f>
        <v>1970</v>
      </c>
      <c r="I14" s="11">
        <f t="shared" si="2"/>
        <v>1063</v>
      </c>
      <c r="K14" s="11">
        <f aca="true" t="shared" si="3" ref="K14:L16">SUM(K19+K24+K29+K34+K39)</f>
        <v>2871</v>
      </c>
      <c r="L14" s="11">
        <f t="shared" si="3"/>
        <v>7</v>
      </c>
      <c r="N14" s="11">
        <f aca="true" t="shared" si="4" ref="N14:O16">SUM(N19+N24+N29+N34+N39)</f>
        <v>148</v>
      </c>
      <c r="O14" s="11">
        <f t="shared" si="4"/>
        <v>43</v>
      </c>
      <c r="Q14" s="11">
        <f aca="true" t="shared" si="5" ref="Q14:R16">SUM(Q19+Q24+Q29+Q34+Q39)</f>
        <v>986</v>
      </c>
      <c r="R14" s="11">
        <f t="shared" si="5"/>
        <v>346</v>
      </c>
      <c r="T14">
        <f aca="true" t="shared" si="6" ref="T14:U16">SUM(T19+T24+T29+T34+T39)</f>
        <v>15974</v>
      </c>
      <c r="U14">
        <f t="shared" si="6"/>
        <v>53</v>
      </c>
      <c r="W14">
        <f aca="true" t="shared" si="7" ref="W14:X16">SUM(W19+W24+W29+W34+W39)</f>
        <v>1442</v>
      </c>
      <c r="X14">
        <f t="shared" si="7"/>
        <v>6</v>
      </c>
    </row>
    <row r="15" spans="1:24" ht="15.75">
      <c r="A15" s="8" t="s">
        <v>15</v>
      </c>
      <c r="B15">
        <f t="shared" si="0"/>
        <v>16442</v>
      </c>
      <c r="C15">
        <f t="shared" si="0"/>
        <v>1057</v>
      </c>
      <c r="E15" s="11">
        <f t="shared" si="1"/>
        <v>3751</v>
      </c>
      <c r="F15" s="11">
        <f t="shared" si="1"/>
        <v>1010</v>
      </c>
      <c r="H15" s="11">
        <f t="shared" si="2"/>
        <v>1455</v>
      </c>
      <c r="I15" s="11">
        <f t="shared" si="2"/>
        <v>813</v>
      </c>
      <c r="K15" s="11">
        <f t="shared" si="3"/>
        <v>1626</v>
      </c>
      <c r="L15" s="11">
        <f t="shared" si="3"/>
        <v>4</v>
      </c>
      <c r="N15" s="11">
        <f t="shared" si="4"/>
        <v>120</v>
      </c>
      <c r="O15" s="11">
        <f t="shared" si="4"/>
        <v>34</v>
      </c>
      <c r="Q15" s="11">
        <f t="shared" si="5"/>
        <v>550</v>
      </c>
      <c r="R15" s="11">
        <f t="shared" si="5"/>
        <v>159</v>
      </c>
      <c r="T15">
        <f t="shared" si="6"/>
        <v>11658</v>
      </c>
      <c r="U15">
        <f t="shared" si="6"/>
        <v>41</v>
      </c>
      <c r="W15">
        <f t="shared" si="7"/>
        <v>1033</v>
      </c>
      <c r="X15">
        <f t="shared" si="7"/>
        <v>6</v>
      </c>
    </row>
    <row r="16" spans="1:24" ht="15.75">
      <c r="A16" s="8" t="s">
        <v>16</v>
      </c>
      <c r="B16">
        <f t="shared" si="0"/>
        <v>6949</v>
      </c>
      <c r="C16">
        <f t="shared" si="0"/>
        <v>461</v>
      </c>
      <c r="E16" s="11">
        <f t="shared" si="1"/>
        <v>2224</v>
      </c>
      <c r="F16" s="11">
        <f t="shared" si="1"/>
        <v>449</v>
      </c>
      <c r="H16" s="11">
        <f t="shared" si="2"/>
        <v>515</v>
      </c>
      <c r="I16" s="11">
        <f t="shared" si="2"/>
        <v>250</v>
      </c>
      <c r="K16" s="11">
        <f t="shared" si="3"/>
        <v>1245</v>
      </c>
      <c r="L16" s="11">
        <f t="shared" si="3"/>
        <v>3</v>
      </c>
      <c r="N16" s="11">
        <f t="shared" si="4"/>
        <v>28</v>
      </c>
      <c r="O16" s="11">
        <f t="shared" si="4"/>
        <v>9</v>
      </c>
      <c r="Q16" s="11">
        <f t="shared" si="5"/>
        <v>436</v>
      </c>
      <c r="R16" s="11">
        <f t="shared" si="5"/>
        <v>187</v>
      </c>
      <c r="T16">
        <f t="shared" si="6"/>
        <v>4316</v>
      </c>
      <c r="U16">
        <f t="shared" si="6"/>
        <v>12</v>
      </c>
      <c r="W16">
        <f t="shared" si="7"/>
        <v>409</v>
      </c>
      <c r="X16">
        <f t="shared" si="7"/>
        <v>0</v>
      </c>
    </row>
    <row r="18" ht="15.75">
      <c r="A18" t="s">
        <v>17</v>
      </c>
    </row>
    <row r="19" spans="1:24" ht="15.75">
      <c r="A19" s="8" t="s">
        <v>14</v>
      </c>
      <c r="B19">
        <f aca="true" t="shared" si="8" ref="B19:C21">SUM(E19+T19+W19)</f>
        <v>16384</v>
      </c>
      <c r="C19">
        <f t="shared" si="8"/>
        <v>1164</v>
      </c>
      <c r="E19" s="11">
        <f aca="true" t="shared" si="9" ref="E19:F21">SUM(H19+K19+N19+Q19)</f>
        <v>4280</v>
      </c>
      <c r="F19" s="11">
        <f t="shared" si="9"/>
        <v>1134</v>
      </c>
      <c r="H19" s="15">
        <f>SUM(H20:H21)</f>
        <v>1457</v>
      </c>
      <c r="I19" s="15">
        <f>SUM(I20:I21)</f>
        <v>827</v>
      </c>
      <c r="K19" s="15">
        <f>SUM(K20:K21)</f>
        <v>1983</v>
      </c>
      <c r="L19" s="15">
        <f>SUM(L20:L21)</f>
        <v>7</v>
      </c>
      <c r="N19" s="15">
        <f>SUM(N20:N21)</f>
        <v>104</v>
      </c>
      <c r="O19" s="15">
        <f>SUM(O20:O21)</f>
        <v>34</v>
      </c>
      <c r="Q19" s="15">
        <f>SUM(Q20:Q21)</f>
        <v>736</v>
      </c>
      <c r="R19" s="15">
        <f>SUM(R20:R21)</f>
        <v>266</v>
      </c>
      <c r="T19" s="15">
        <f>SUM(T20:T21)</f>
        <v>11134</v>
      </c>
      <c r="U19" s="15">
        <f>SUM(U20:U21)</f>
        <v>28</v>
      </c>
      <c r="W19" s="15">
        <f>SUM(W20:W21)</f>
        <v>970</v>
      </c>
      <c r="X19" s="15">
        <f>SUM(X20:X21)</f>
        <v>2</v>
      </c>
    </row>
    <row r="20" spans="1:24" ht="15.75">
      <c r="A20" s="8" t="s">
        <v>15</v>
      </c>
      <c r="B20">
        <f t="shared" si="8"/>
        <v>11822</v>
      </c>
      <c r="C20">
        <f t="shared" si="8"/>
        <v>813</v>
      </c>
      <c r="E20" s="11">
        <f t="shared" si="9"/>
        <v>2778</v>
      </c>
      <c r="F20" s="11">
        <f t="shared" si="9"/>
        <v>789</v>
      </c>
      <c r="H20" s="15">
        <v>1082</v>
      </c>
      <c r="I20" s="15">
        <v>637</v>
      </c>
      <c r="K20" s="15">
        <v>1202</v>
      </c>
      <c r="L20" s="15">
        <v>4</v>
      </c>
      <c r="N20" s="15">
        <v>87</v>
      </c>
      <c r="O20" s="15">
        <v>27</v>
      </c>
      <c r="Q20" s="15">
        <v>407</v>
      </c>
      <c r="R20" s="15">
        <v>121</v>
      </c>
      <c r="T20" s="7">
        <v>8342</v>
      </c>
      <c r="U20" s="7">
        <v>22</v>
      </c>
      <c r="W20" s="7">
        <v>702</v>
      </c>
      <c r="X20" s="7">
        <v>2</v>
      </c>
    </row>
    <row r="21" spans="1:24" ht="15.75">
      <c r="A21" s="8" t="s">
        <v>16</v>
      </c>
      <c r="B21">
        <f t="shared" si="8"/>
        <v>4562</v>
      </c>
      <c r="C21">
        <f t="shared" si="8"/>
        <v>351</v>
      </c>
      <c r="E21" s="11">
        <f t="shared" si="9"/>
        <v>1502</v>
      </c>
      <c r="F21" s="11">
        <f t="shared" si="9"/>
        <v>345</v>
      </c>
      <c r="H21" s="15">
        <v>375</v>
      </c>
      <c r="I21" s="15">
        <v>190</v>
      </c>
      <c r="K21" s="15">
        <v>781</v>
      </c>
      <c r="L21" s="15">
        <v>3</v>
      </c>
      <c r="N21" s="15">
        <v>17</v>
      </c>
      <c r="O21" s="15">
        <v>7</v>
      </c>
      <c r="Q21" s="15">
        <v>329</v>
      </c>
      <c r="R21" s="15">
        <v>145</v>
      </c>
      <c r="T21" s="7">
        <v>2792</v>
      </c>
      <c r="U21" s="7">
        <v>6</v>
      </c>
      <c r="W21" s="7">
        <v>268</v>
      </c>
      <c r="X21" s="7">
        <v>0</v>
      </c>
    </row>
    <row r="23" ht="15.75">
      <c r="A23" t="s">
        <v>18</v>
      </c>
    </row>
    <row r="24" spans="1:24" ht="15.75">
      <c r="A24" s="8" t="s">
        <v>14</v>
      </c>
      <c r="B24">
        <f aca="true" t="shared" si="10" ref="B24:C26">SUM(E24+T24+W24)</f>
        <v>5295</v>
      </c>
      <c r="C24">
        <f t="shared" si="10"/>
        <v>293</v>
      </c>
      <c r="E24" s="11">
        <f aca="true" t="shared" si="11" ref="E24:F26">SUM(H24+K24+N24+Q24)</f>
        <v>1362</v>
      </c>
      <c r="F24" s="11">
        <f t="shared" si="11"/>
        <v>267</v>
      </c>
      <c r="H24" s="15">
        <f>SUM(H25:H26)</f>
        <v>397</v>
      </c>
      <c r="I24" s="15">
        <f>SUM(I25:I26)</f>
        <v>191</v>
      </c>
      <c r="K24" s="15">
        <f>SUM(K25:K26)</f>
        <v>726</v>
      </c>
      <c r="L24" s="15">
        <f>SUM(L25:L26)</f>
        <v>0</v>
      </c>
      <c r="N24" s="15">
        <f>SUM(N25:N26)</f>
        <v>36</v>
      </c>
      <c r="O24" s="15">
        <f>SUM(O25:O26)</f>
        <v>9</v>
      </c>
      <c r="Q24" s="15">
        <f>SUM(Q25:Q26)</f>
        <v>203</v>
      </c>
      <c r="R24" s="15">
        <f>SUM(R25:R26)</f>
        <v>67</v>
      </c>
      <c r="T24" s="15">
        <f>SUM(T25:T26)</f>
        <v>3614</v>
      </c>
      <c r="U24" s="15">
        <f>SUM(U25:U26)</f>
        <v>22</v>
      </c>
      <c r="W24" s="15">
        <f>SUM(W25:W26)</f>
        <v>319</v>
      </c>
      <c r="X24" s="15">
        <f>SUM(X25:X26)</f>
        <v>4</v>
      </c>
    </row>
    <row r="25" spans="1:24" ht="15.75">
      <c r="A25" s="8" t="s">
        <v>15</v>
      </c>
      <c r="B25">
        <f t="shared" si="10"/>
        <v>3279</v>
      </c>
      <c r="C25">
        <f t="shared" si="10"/>
        <v>194</v>
      </c>
      <c r="E25" s="11">
        <f t="shared" si="11"/>
        <v>752</v>
      </c>
      <c r="F25" s="11">
        <f t="shared" si="11"/>
        <v>173</v>
      </c>
      <c r="H25" s="15">
        <v>282</v>
      </c>
      <c r="I25" s="15">
        <v>138</v>
      </c>
      <c r="K25" s="15">
        <v>333</v>
      </c>
      <c r="L25" s="15">
        <v>0</v>
      </c>
      <c r="N25" s="15">
        <v>25</v>
      </c>
      <c r="O25" s="15">
        <v>7</v>
      </c>
      <c r="Q25" s="15">
        <v>112</v>
      </c>
      <c r="R25" s="15">
        <v>28</v>
      </c>
      <c r="T25" s="7">
        <v>2321</v>
      </c>
      <c r="U25" s="7">
        <v>17</v>
      </c>
      <c r="W25" s="7">
        <v>206</v>
      </c>
      <c r="X25" s="7">
        <v>4</v>
      </c>
    </row>
    <row r="26" spans="1:24" ht="15.75">
      <c r="A26" s="8" t="s">
        <v>16</v>
      </c>
      <c r="B26">
        <f t="shared" si="10"/>
        <v>2016</v>
      </c>
      <c r="C26">
        <f t="shared" si="10"/>
        <v>99</v>
      </c>
      <c r="E26" s="11">
        <f t="shared" si="11"/>
        <v>610</v>
      </c>
      <c r="F26" s="11">
        <f t="shared" si="11"/>
        <v>94</v>
      </c>
      <c r="H26" s="15">
        <v>115</v>
      </c>
      <c r="I26" s="15">
        <v>53</v>
      </c>
      <c r="K26" s="15">
        <v>393</v>
      </c>
      <c r="L26" s="15">
        <v>0</v>
      </c>
      <c r="N26" s="15">
        <v>11</v>
      </c>
      <c r="O26" s="15">
        <v>2</v>
      </c>
      <c r="Q26" s="15">
        <v>91</v>
      </c>
      <c r="R26" s="15">
        <v>39</v>
      </c>
      <c r="T26" s="7">
        <v>1293</v>
      </c>
      <c r="U26" s="7">
        <v>5</v>
      </c>
      <c r="W26" s="7">
        <v>113</v>
      </c>
      <c r="X26" s="7">
        <v>0</v>
      </c>
    </row>
    <row r="28" ht="15.75">
      <c r="A28" t="s">
        <v>19</v>
      </c>
    </row>
    <row r="29" spans="1:24" ht="15.75">
      <c r="A29" s="8" t="s">
        <v>14</v>
      </c>
      <c r="B29">
        <f aca="true" t="shared" si="12" ref="B29:C31">SUM(E29+T29+W29)</f>
        <v>704</v>
      </c>
      <c r="C29">
        <f t="shared" si="12"/>
        <v>13</v>
      </c>
      <c r="E29" s="11">
        <f aca="true" t="shared" si="13" ref="E29:F31">SUM(H29+K29+N29+Q29)</f>
        <v>104</v>
      </c>
      <c r="F29" s="11">
        <f t="shared" si="13"/>
        <v>13</v>
      </c>
      <c r="H29" s="15">
        <f>SUM(H30:H31)</f>
        <v>29</v>
      </c>
      <c r="I29" s="15">
        <f>SUM(I30:I31)</f>
        <v>8</v>
      </c>
      <c r="K29" s="15">
        <f>SUM(K30:K31)</f>
        <v>54</v>
      </c>
      <c r="L29" s="15">
        <f>SUM(L30:L31)</f>
        <v>0</v>
      </c>
      <c r="N29" s="15">
        <f>SUM(N30:N31)</f>
        <v>4</v>
      </c>
      <c r="O29" s="15">
        <f>SUM(O30:O31)</f>
        <v>0</v>
      </c>
      <c r="Q29" s="15">
        <f>SUM(Q30:Q31)</f>
        <v>17</v>
      </c>
      <c r="R29" s="15">
        <f>SUM(R30:R31)</f>
        <v>5</v>
      </c>
      <c r="T29" s="15">
        <f>SUM(T30:T31)</f>
        <v>467</v>
      </c>
      <c r="U29" s="15">
        <f>SUM(U30:U31)</f>
        <v>0</v>
      </c>
      <c r="W29" s="15">
        <f>SUM(W30:W31)</f>
        <v>133</v>
      </c>
      <c r="X29" s="15">
        <f>SUM(X30:X31)</f>
        <v>0</v>
      </c>
    </row>
    <row r="30" spans="1:24" ht="15.75">
      <c r="A30" s="8" t="s">
        <v>15</v>
      </c>
      <c r="B30">
        <f t="shared" si="12"/>
        <v>570</v>
      </c>
      <c r="C30">
        <f t="shared" si="12"/>
        <v>8</v>
      </c>
      <c r="E30" s="11">
        <f t="shared" si="13"/>
        <v>64</v>
      </c>
      <c r="F30" s="11">
        <f t="shared" si="13"/>
        <v>8</v>
      </c>
      <c r="H30" s="15">
        <v>19</v>
      </c>
      <c r="I30" s="15">
        <v>4</v>
      </c>
      <c r="K30" s="15">
        <v>28</v>
      </c>
      <c r="L30" s="15">
        <v>0</v>
      </c>
      <c r="N30" s="15">
        <v>4</v>
      </c>
      <c r="O30" s="15">
        <v>0</v>
      </c>
      <c r="Q30" s="15">
        <v>13</v>
      </c>
      <c r="R30" s="15">
        <v>4</v>
      </c>
      <c r="T30" s="7">
        <v>398</v>
      </c>
      <c r="U30" s="7">
        <v>0</v>
      </c>
      <c r="W30" s="7">
        <v>108</v>
      </c>
      <c r="X30" s="7">
        <v>0</v>
      </c>
    </row>
    <row r="31" spans="1:24" ht="15.75">
      <c r="A31" s="8" t="s">
        <v>16</v>
      </c>
      <c r="B31">
        <f t="shared" si="12"/>
        <v>134</v>
      </c>
      <c r="C31">
        <f t="shared" si="12"/>
        <v>5</v>
      </c>
      <c r="E31" s="11">
        <f t="shared" si="13"/>
        <v>40</v>
      </c>
      <c r="F31" s="11">
        <f t="shared" si="13"/>
        <v>5</v>
      </c>
      <c r="H31" s="15">
        <v>10</v>
      </c>
      <c r="I31" s="15">
        <v>4</v>
      </c>
      <c r="K31" s="15">
        <v>26</v>
      </c>
      <c r="L31" s="15">
        <v>0</v>
      </c>
      <c r="N31" s="15">
        <v>0</v>
      </c>
      <c r="O31" s="15">
        <v>0</v>
      </c>
      <c r="Q31" s="15">
        <v>4</v>
      </c>
      <c r="R31" s="15">
        <v>1</v>
      </c>
      <c r="T31" s="7">
        <v>69</v>
      </c>
      <c r="U31" s="7">
        <v>0</v>
      </c>
      <c r="W31" s="7">
        <v>25</v>
      </c>
      <c r="X31" s="7">
        <v>0</v>
      </c>
    </row>
    <row r="32" spans="1:24" ht="15.75">
      <c r="A32" s="6"/>
      <c r="B32" s="6"/>
      <c r="C32" s="6"/>
      <c r="D32" s="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6"/>
      <c r="T32" s="6"/>
      <c r="U32" s="6"/>
      <c r="V32" s="6"/>
      <c r="W32" s="6"/>
      <c r="X32" s="6"/>
    </row>
    <row r="33" ht="15.75">
      <c r="A33" t="s">
        <v>20</v>
      </c>
    </row>
    <row r="34" spans="1:24" ht="15.75">
      <c r="A34" s="8" t="s">
        <v>14</v>
      </c>
      <c r="B34">
        <f aca="true" t="shared" si="14" ref="B34:C36">SUM(E34+T34+W34)</f>
        <v>824</v>
      </c>
      <c r="C34">
        <f t="shared" si="14"/>
        <v>32</v>
      </c>
      <c r="E34" s="11">
        <f aca="true" t="shared" si="15" ref="E34:F36">SUM(H34+K34+N34+Q34)</f>
        <v>175</v>
      </c>
      <c r="F34" s="11">
        <f t="shared" si="15"/>
        <v>30</v>
      </c>
      <c r="H34" s="15">
        <f>SUM(H35:H36)</f>
        <v>62</v>
      </c>
      <c r="I34" s="15">
        <f>SUM(I35:I36)</f>
        <v>27</v>
      </c>
      <c r="K34" s="15">
        <f>SUM(K35:K36)</f>
        <v>89</v>
      </c>
      <c r="L34" s="15">
        <f>SUM(L35:L36)</f>
        <v>0</v>
      </c>
      <c r="N34" s="15">
        <f>SUM(N35:N36)</f>
        <v>4</v>
      </c>
      <c r="O34" s="15">
        <f>SUM(O35:O36)</f>
        <v>0</v>
      </c>
      <c r="Q34" s="15">
        <f>SUM(Q35:Q36)</f>
        <v>20</v>
      </c>
      <c r="R34" s="15">
        <f>SUM(R35:R36)</f>
        <v>3</v>
      </c>
      <c r="T34" s="15">
        <f>SUM(T35:T36)</f>
        <v>633</v>
      </c>
      <c r="U34" s="15">
        <f>SUM(U35:U36)</f>
        <v>2</v>
      </c>
      <c r="W34" s="15">
        <f>SUM(W35:W36)</f>
        <v>16</v>
      </c>
      <c r="X34" s="15">
        <f>SUM(X35:X36)</f>
        <v>0</v>
      </c>
    </row>
    <row r="35" spans="1:24" ht="15.75">
      <c r="A35" s="8" t="s">
        <v>15</v>
      </c>
      <c r="B35">
        <f t="shared" si="14"/>
        <v>629</v>
      </c>
      <c r="C35">
        <f t="shared" si="14"/>
        <v>28</v>
      </c>
      <c r="E35" s="11">
        <f t="shared" si="15"/>
        <v>115</v>
      </c>
      <c r="F35" s="11">
        <f t="shared" si="15"/>
        <v>27</v>
      </c>
      <c r="H35" s="15">
        <v>49</v>
      </c>
      <c r="I35" s="15">
        <v>25</v>
      </c>
      <c r="K35" s="15">
        <v>50</v>
      </c>
      <c r="L35" s="15">
        <v>0</v>
      </c>
      <c r="N35" s="15">
        <v>4</v>
      </c>
      <c r="O35" s="15">
        <v>0</v>
      </c>
      <c r="Q35" s="15">
        <v>12</v>
      </c>
      <c r="R35" s="15">
        <v>2</v>
      </c>
      <c r="T35" s="7">
        <v>501</v>
      </c>
      <c r="U35" s="7">
        <v>1</v>
      </c>
      <c r="W35" s="7">
        <v>13</v>
      </c>
      <c r="X35" s="7">
        <v>0</v>
      </c>
    </row>
    <row r="36" spans="1:24" ht="15.75">
      <c r="A36" s="8" t="s">
        <v>16</v>
      </c>
      <c r="B36">
        <f t="shared" si="14"/>
        <v>195</v>
      </c>
      <c r="C36">
        <f t="shared" si="14"/>
        <v>4</v>
      </c>
      <c r="E36" s="11">
        <f t="shared" si="15"/>
        <v>60</v>
      </c>
      <c r="F36" s="11">
        <f t="shared" si="15"/>
        <v>3</v>
      </c>
      <c r="H36" s="15">
        <v>13</v>
      </c>
      <c r="I36" s="15">
        <v>2</v>
      </c>
      <c r="K36" s="15">
        <v>39</v>
      </c>
      <c r="L36" s="15">
        <v>0</v>
      </c>
      <c r="N36" s="15">
        <v>0</v>
      </c>
      <c r="O36" s="15">
        <v>0</v>
      </c>
      <c r="Q36" s="15">
        <v>8</v>
      </c>
      <c r="R36" s="15">
        <v>1</v>
      </c>
      <c r="T36" s="7">
        <v>132</v>
      </c>
      <c r="U36" s="7">
        <v>1</v>
      </c>
      <c r="W36" s="7">
        <v>3</v>
      </c>
      <c r="X36" s="7">
        <v>0</v>
      </c>
    </row>
    <row r="38" ht="15.75">
      <c r="A38" t="s">
        <v>21</v>
      </c>
    </row>
    <row r="39" spans="1:24" ht="15.75">
      <c r="A39" s="8" t="s">
        <v>14</v>
      </c>
      <c r="B39">
        <f aca="true" t="shared" si="16" ref="B39:C41">SUM(E39+T39+W39)</f>
        <v>184</v>
      </c>
      <c r="C39">
        <f t="shared" si="16"/>
        <v>16</v>
      </c>
      <c r="E39" s="11">
        <f aca="true" t="shared" si="17" ref="E39:F41">SUM(H39+K39+N39+Q39)</f>
        <v>54</v>
      </c>
      <c r="F39" s="11">
        <f t="shared" si="17"/>
        <v>15</v>
      </c>
      <c r="H39" s="15">
        <f>SUM(H40:H41)</f>
        <v>25</v>
      </c>
      <c r="I39" s="15">
        <f>SUM(I40:I41)</f>
        <v>10</v>
      </c>
      <c r="K39" s="15">
        <f>SUM(K40:K41)</f>
        <v>19</v>
      </c>
      <c r="L39" s="15">
        <f>SUM(L40:L41)</f>
        <v>0</v>
      </c>
      <c r="N39" s="15">
        <f>SUM(N40:N41)</f>
        <v>0</v>
      </c>
      <c r="O39" s="15">
        <f>SUM(O40:O41)</f>
        <v>0</v>
      </c>
      <c r="Q39" s="15">
        <f>SUM(Q40:Q41)</f>
        <v>10</v>
      </c>
      <c r="R39" s="15">
        <f>SUM(R40:R41)</f>
        <v>5</v>
      </c>
      <c r="T39" s="15">
        <f>SUM(T40:T41)</f>
        <v>126</v>
      </c>
      <c r="U39" s="15">
        <f>SUM(U40:U41)</f>
        <v>1</v>
      </c>
      <c r="W39" s="15">
        <f>SUM(W40:W41)</f>
        <v>4</v>
      </c>
      <c r="X39" s="15">
        <f>SUM(X40:X41)</f>
        <v>0</v>
      </c>
    </row>
    <row r="40" spans="1:24" ht="15.75">
      <c r="A40" s="8" t="s">
        <v>15</v>
      </c>
      <c r="B40">
        <f t="shared" si="16"/>
        <v>142</v>
      </c>
      <c r="C40">
        <f t="shared" si="16"/>
        <v>14</v>
      </c>
      <c r="E40" s="11">
        <f t="shared" si="17"/>
        <v>42</v>
      </c>
      <c r="F40" s="11">
        <f t="shared" si="17"/>
        <v>13</v>
      </c>
      <c r="H40" s="15">
        <v>23</v>
      </c>
      <c r="I40" s="15">
        <v>9</v>
      </c>
      <c r="K40" s="15">
        <v>13</v>
      </c>
      <c r="L40" s="15">
        <v>0</v>
      </c>
      <c r="N40" s="15">
        <v>0</v>
      </c>
      <c r="O40" s="15">
        <v>0</v>
      </c>
      <c r="Q40" s="15">
        <v>6</v>
      </c>
      <c r="R40" s="15">
        <v>4</v>
      </c>
      <c r="T40" s="7">
        <v>96</v>
      </c>
      <c r="U40" s="7">
        <v>1</v>
      </c>
      <c r="W40" s="7">
        <v>4</v>
      </c>
      <c r="X40" s="7">
        <v>0</v>
      </c>
    </row>
    <row r="41" spans="1:24" ht="15.75">
      <c r="A41" s="8" t="s">
        <v>16</v>
      </c>
      <c r="B41">
        <f t="shared" si="16"/>
        <v>42</v>
      </c>
      <c r="C41">
        <f t="shared" si="16"/>
        <v>2</v>
      </c>
      <c r="E41" s="11">
        <f t="shared" si="17"/>
        <v>12</v>
      </c>
      <c r="F41" s="11">
        <f t="shared" si="17"/>
        <v>2</v>
      </c>
      <c r="H41" s="15">
        <v>2</v>
      </c>
      <c r="I41" s="15">
        <v>1</v>
      </c>
      <c r="K41" s="15">
        <v>6</v>
      </c>
      <c r="L41" s="15">
        <v>0</v>
      </c>
      <c r="N41" s="15">
        <v>0</v>
      </c>
      <c r="O41" s="15">
        <v>0</v>
      </c>
      <c r="Q41" s="15">
        <v>4</v>
      </c>
      <c r="R41" s="15">
        <v>1</v>
      </c>
      <c r="T41" s="7">
        <v>30</v>
      </c>
      <c r="U41" s="7">
        <v>0</v>
      </c>
      <c r="W41" s="7">
        <v>0</v>
      </c>
      <c r="X41" s="7">
        <v>0</v>
      </c>
    </row>
    <row r="42" spans="1:24" ht="15.75">
      <c r="A42" s="2"/>
      <c r="B42" s="2"/>
      <c r="C42" s="2"/>
      <c r="D42" s="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2"/>
      <c r="T42" s="2"/>
      <c r="U42" s="2"/>
      <c r="V42" s="2"/>
      <c r="W42" s="2"/>
      <c r="X42" s="2"/>
    </row>
  </sheetData>
  <sheetProtection sheet="1" objects="1" scenarios="1"/>
  <printOptions horizontalCentered="1"/>
  <pageMargins left="0.75" right="0.75" top="0.65" bottom="1.09" header="0.5" footer="0.54"/>
  <pageSetup orientation="landscape" scale="75" r:id="rId1"/>
  <headerFooter alignWithMargins="0">
    <oddFooter>&amp;LNote:  Includes U.S. Citizens and Permanent Residents, excludes Non-Resident Aliens.
&amp;ROffice of the Registrar
Report 872B
Data as of September 28, 1999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Ramzia Rida</cp:lastModifiedBy>
  <cp:lastPrinted>1999-10-29T13:53:40Z</cp:lastPrinted>
  <dcterms:created xsi:type="dcterms:W3CDTF">1998-09-22T13:17:23Z</dcterms:created>
  <dcterms:modified xsi:type="dcterms:W3CDTF">2004-02-04T18:18:02Z</dcterms:modified>
  <cp:category/>
  <cp:version/>
  <cp:contentType/>
  <cp:contentStatus/>
</cp:coreProperties>
</file>