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65" windowHeight="5745" tabRatio="598" activeTab="0"/>
  </bookViews>
  <sheets>
    <sheet name="Report 875" sheetId="1" r:id="rId1"/>
  </sheets>
  <definedNames>
    <definedName name="CRITERIA">'Report 875'!$G$5</definedName>
    <definedName name="DATABASE">'Report 875'!$B$5</definedName>
    <definedName name="_xlnm.Print_Area" localSheetId="0">'Report 875'!$A$1:$U$309</definedName>
    <definedName name="_xlnm.Print_Titles" localSheetId="0">'Report 875'!$1:$11</definedName>
  </definedNames>
  <calcPr fullCalcOnLoad="1"/>
</workbook>
</file>

<file path=xl/sharedStrings.xml><?xml version="1.0" encoding="utf-8"?>
<sst xmlns="http://schemas.openxmlformats.org/spreadsheetml/2006/main" count="258" uniqueCount="64">
  <si>
    <t xml:space="preserve"> The University of Michigan - Ann Arbor</t>
  </si>
  <si>
    <t>Total</t>
  </si>
  <si>
    <t xml:space="preserve">    Minorities</t>
  </si>
  <si>
    <t xml:space="preserve"> Minorities, White</t>
  </si>
  <si>
    <t xml:space="preserve">    American</t>
  </si>
  <si>
    <t xml:space="preserve"> Non-Resident    </t>
  </si>
  <si>
    <t>Unit</t>
  </si>
  <si>
    <t xml:space="preserve">   Grand Total       </t>
  </si>
  <si>
    <t xml:space="preserve">&amp; Unknown    </t>
  </si>
  <si>
    <t xml:space="preserve">    Total Min.       </t>
  </si>
  <si>
    <t xml:space="preserve">       Black      </t>
  </si>
  <si>
    <t xml:space="preserve">       Asian      </t>
  </si>
  <si>
    <t xml:space="preserve">       Indian      </t>
  </si>
  <si>
    <t xml:space="preserve">     Hispanic    </t>
  </si>
  <si>
    <t xml:space="preserve">       White       </t>
  </si>
  <si>
    <t xml:space="preserve">     Unknown    </t>
  </si>
  <si>
    <t xml:space="preserve">       Alien         </t>
  </si>
  <si>
    <t>New</t>
  </si>
  <si>
    <t>Cont</t>
  </si>
  <si>
    <t xml:space="preserve">   Undergraduate</t>
  </si>
  <si>
    <t xml:space="preserve">   Rackham</t>
  </si>
  <si>
    <t xml:space="preserve">   Non-Rackham</t>
  </si>
  <si>
    <t xml:space="preserve">   Grad Professional</t>
  </si>
  <si>
    <t>Art &amp; Design</t>
  </si>
  <si>
    <t>Business Admin</t>
  </si>
  <si>
    <t>Dentistry</t>
  </si>
  <si>
    <t>Education</t>
  </si>
  <si>
    <t xml:space="preserve">Engineering </t>
  </si>
  <si>
    <t xml:space="preserve">Rackham Graduate </t>
  </si>
  <si>
    <t xml:space="preserve"> Intercollege Prg</t>
  </si>
  <si>
    <t>Information</t>
  </si>
  <si>
    <t>Kinesiology</t>
  </si>
  <si>
    <t>Law</t>
  </si>
  <si>
    <t xml:space="preserve">  Grad-Professional</t>
  </si>
  <si>
    <t>L. S. &amp; A</t>
  </si>
  <si>
    <t>Medicine</t>
  </si>
  <si>
    <t>Music</t>
  </si>
  <si>
    <t>Nursing</t>
  </si>
  <si>
    <t>Pharmacy</t>
  </si>
  <si>
    <t>Public Health</t>
  </si>
  <si>
    <t>Public Policy</t>
  </si>
  <si>
    <t>Social Work</t>
  </si>
  <si>
    <t xml:space="preserve">                      Business Administration, Dental Hygiene, Education and Pharmacy).</t>
  </si>
  <si>
    <t xml:space="preserve">                       programs who were enrolled in that program as an undergraduate</t>
  </si>
  <si>
    <t>Nat. Res.  &amp; Envir.</t>
  </si>
  <si>
    <t>Arch &amp; Urban Plan.</t>
  </si>
  <si>
    <t>Fall 2000</t>
  </si>
  <si>
    <t>Page 7 of 7</t>
  </si>
  <si>
    <t>Data as of September 27, 2000</t>
  </si>
  <si>
    <t>Report 875 (Excluded Units)</t>
  </si>
  <si>
    <t>Office of the Registrar</t>
  </si>
  <si>
    <t>Credit Extension        Total</t>
  </si>
  <si>
    <t>Post. Grad. Medicine  Total</t>
  </si>
  <si>
    <t>Visiting Scholars       Total</t>
  </si>
  <si>
    <t>Other Locations         Total</t>
  </si>
  <si>
    <t>Woman</t>
  </si>
  <si>
    <t>Excluded Units</t>
  </si>
  <si>
    <t>Female</t>
  </si>
  <si>
    <t>Male</t>
  </si>
  <si>
    <t>Note:  1. (a) Undergraduates:  New students include new freshmen, transfers, readmits to a different unit, and for units accepting primarily advanced students, intra-university transfers (Architecture and Urban Planning,</t>
  </si>
  <si>
    <t xml:space="preserve">               (b) Graduates:  New students include transfers from other institutions, readmits to a different unit, and inter-university transfers; does not include students enrolling in certain non-Rackham graduate</t>
  </si>
  <si>
    <t xml:space="preserve">            2. Pages 1-6 includes U.S. Citizens and Permanent Residents, excludes Non-Resident Aliens, Postgraduate Medicine, Visiting Scholars, and Other Locations.  </t>
  </si>
  <si>
    <t xml:space="preserve">            3. Page 7 includes the following groups; Non-Resident Aliens, Postgraduate Medicine, Visiting Scholars, and Other Locations.</t>
  </si>
  <si>
    <t>New and Continuing Undergraduate and Graduate Enrollment by Ethnicity, Gender and School/College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</si>
</sst>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Continuous" vertical="top"/>
    </xf>
    <xf numFmtId="0" fontId="0" fillId="0" borderId="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9"/>
  <sheetViews>
    <sheetView tabSelected="1" workbookViewId="0" topLeftCell="A1">
      <selection activeCell="Y1" sqref="Y1"/>
    </sheetView>
  </sheetViews>
  <sheetFormatPr defaultColWidth="9.00390625" defaultRowHeight="12.75"/>
  <cols>
    <col min="1" max="1" width="15.375" style="20" customWidth="1"/>
    <col min="2" max="19" width="8.75390625" style="3" customWidth="1"/>
    <col min="20" max="20" width="8.75390625" style="5" customWidth="1"/>
    <col min="21" max="21" width="8.75390625" style="3" customWidth="1"/>
    <col min="22" max="16384" width="11.375" style="3" customWidth="1"/>
  </cols>
  <sheetData>
    <row r="1" spans="1:22" ht="12.75">
      <c r="A1" s="24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4"/>
      <c r="U1" s="12"/>
      <c r="V1" s="1"/>
    </row>
    <row r="2" spans="1:21" ht="12.75">
      <c r="A2" s="24" t="s">
        <v>63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4"/>
      <c r="U2" s="12"/>
    </row>
    <row r="3" spans="1:21" ht="12.75">
      <c r="A3" s="32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4"/>
      <c r="U3" s="12"/>
    </row>
    <row r="4" spans="1:21" ht="12.75">
      <c r="A4" s="3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4"/>
      <c r="U4" s="12"/>
    </row>
    <row r="5" spans="1:22" ht="12.75">
      <c r="A5" s="1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"/>
    </row>
    <row r="6" spans="1:22" ht="12.75">
      <c r="A6" s="18"/>
      <c r="B6" s="1"/>
      <c r="C6" s="4"/>
      <c r="D6" s="12" t="s">
        <v>1</v>
      </c>
      <c r="E6" s="12"/>
      <c r="F6" s="22"/>
      <c r="G6" s="22"/>
      <c r="H6" s="22"/>
      <c r="I6" s="22"/>
      <c r="J6" s="22" t="s">
        <v>2</v>
      </c>
      <c r="K6" s="22"/>
      <c r="L6" s="22"/>
      <c r="M6" s="22"/>
      <c r="N6" s="22"/>
      <c r="O6" s="22"/>
      <c r="P6" s="1"/>
      <c r="Q6" s="1"/>
      <c r="R6" s="1"/>
      <c r="S6" s="1"/>
      <c r="T6" s="1"/>
      <c r="U6" s="1"/>
      <c r="V6" s="5"/>
    </row>
    <row r="7" spans="1:22" ht="12.75">
      <c r="A7" s="18"/>
      <c r="B7" s="1"/>
      <c r="C7" s="11"/>
      <c r="D7" s="12" t="s">
        <v>3</v>
      </c>
      <c r="E7" s="12"/>
      <c r="F7" s="23"/>
      <c r="G7" s="18"/>
      <c r="H7" s="18"/>
      <c r="I7" s="18"/>
      <c r="J7" s="24"/>
      <c r="K7" s="24"/>
      <c r="L7" s="24" t="s">
        <v>4</v>
      </c>
      <c r="M7" s="24"/>
      <c r="N7" s="18"/>
      <c r="O7" s="17"/>
      <c r="P7" s="1"/>
      <c r="Q7" s="1"/>
      <c r="R7" s="1"/>
      <c r="S7" s="1"/>
      <c r="T7" s="12" t="s">
        <v>5</v>
      </c>
      <c r="U7" s="12"/>
      <c r="V7" s="5"/>
    </row>
    <row r="8" spans="1:22" ht="12.75">
      <c r="A8" s="18" t="s">
        <v>6</v>
      </c>
      <c r="B8" s="15" t="s">
        <v>7</v>
      </c>
      <c r="C8" s="15"/>
      <c r="D8" s="16" t="s">
        <v>8</v>
      </c>
      <c r="E8" s="16"/>
      <c r="F8" s="25" t="s">
        <v>9</v>
      </c>
      <c r="G8" s="25"/>
      <c r="H8" s="26" t="s">
        <v>10</v>
      </c>
      <c r="I8" s="26"/>
      <c r="J8" s="26" t="s">
        <v>11</v>
      </c>
      <c r="K8" s="26"/>
      <c r="L8" s="26" t="s">
        <v>12</v>
      </c>
      <c r="M8" s="26"/>
      <c r="N8" s="26" t="s">
        <v>13</v>
      </c>
      <c r="O8" s="25"/>
      <c r="P8" s="15" t="s">
        <v>14</v>
      </c>
      <c r="Q8" s="15"/>
      <c r="R8" s="15" t="s">
        <v>15</v>
      </c>
      <c r="S8" s="15"/>
      <c r="T8" s="15" t="s">
        <v>16</v>
      </c>
      <c r="U8" s="15"/>
      <c r="V8" s="5"/>
    </row>
    <row r="9" spans="1:22" ht="12.75">
      <c r="A9" s="18"/>
      <c r="B9" s="1"/>
      <c r="C9" s="1"/>
      <c r="D9" s="1"/>
      <c r="E9" s="1"/>
      <c r="F9" s="17"/>
      <c r="G9" s="18"/>
      <c r="H9" s="18"/>
      <c r="I9" s="18"/>
      <c r="J9" s="18"/>
      <c r="K9" s="18"/>
      <c r="L9" s="18"/>
      <c r="M9" s="18"/>
      <c r="N9" s="18"/>
      <c r="O9" s="17"/>
      <c r="P9" s="1"/>
      <c r="Q9" s="1"/>
      <c r="R9" s="1"/>
      <c r="S9" s="1"/>
      <c r="T9" s="1"/>
      <c r="U9" s="1"/>
      <c r="V9" s="5"/>
    </row>
    <row r="10" spans="1:22" ht="12.75">
      <c r="A10" s="22"/>
      <c r="B10" s="9" t="s">
        <v>17</v>
      </c>
      <c r="C10" s="9" t="s">
        <v>18</v>
      </c>
      <c r="D10" s="9" t="s">
        <v>17</v>
      </c>
      <c r="E10" s="9" t="s">
        <v>18</v>
      </c>
      <c r="F10" s="27" t="s">
        <v>17</v>
      </c>
      <c r="G10" s="27" t="s">
        <v>18</v>
      </c>
      <c r="H10" s="27" t="s">
        <v>17</v>
      </c>
      <c r="I10" s="27" t="s">
        <v>18</v>
      </c>
      <c r="J10" s="27" t="s">
        <v>17</v>
      </c>
      <c r="K10" s="27" t="s">
        <v>18</v>
      </c>
      <c r="L10" s="27" t="s">
        <v>17</v>
      </c>
      <c r="M10" s="27" t="s">
        <v>18</v>
      </c>
      <c r="N10" s="27" t="s">
        <v>17</v>
      </c>
      <c r="O10" s="27" t="s">
        <v>18</v>
      </c>
      <c r="P10" s="9" t="s">
        <v>17</v>
      </c>
      <c r="Q10" s="9" t="s">
        <v>18</v>
      </c>
      <c r="R10" s="9" t="s">
        <v>17</v>
      </c>
      <c r="S10" s="9" t="s">
        <v>18</v>
      </c>
      <c r="T10" s="9" t="s">
        <v>17</v>
      </c>
      <c r="U10" s="9" t="s">
        <v>18</v>
      </c>
      <c r="V10" s="5"/>
    </row>
    <row r="11" spans="1:22" ht="12.75">
      <c r="A11" s="18"/>
      <c r="B11" s="1"/>
      <c r="C11" s="1"/>
      <c r="D11" s="1"/>
      <c r="E11" s="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"/>
      <c r="Q11" s="1"/>
      <c r="R11" s="1"/>
      <c r="S11" s="1"/>
      <c r="T11" s="1"/>
      <c r="U11" s="1"/>
      <c r="V11" s="5"/>
    </row>
    <row r="12" spans="1:22" s="20" customFormat="1" ht="13.5" customHeight="1">
      <c r="A12" s="17" t="s">
        <v>1</v>
      </c>
      <c r="B12" s="17">
        <f>SUM(B13:B14)</f>
        <v>10697</v>
      </c>
      <c r="C12" s="17">
        <f>SUM(C13:C14)</f>
        <v>25910</v>
      </c>
      <c r="D12" s="17">
        <f aca="true" t="shared" si="0" ref="D12:E14">D16+D20+D24+D28</f>
        <v>9382</v>
      </c>
      <c r="E12" s="17">
        <f t="shared" si="0"/>
        <v>23456</v>
      </c>
      <c r="F12" s="17">
        <f>H12+J12+L12+N12</f>
        <v>2384</v>
      </c>
      <c r="G12" s="17">
        <f>I12+K12+M12+O12</f>
        <v>5842</v>
      </c>
      <c r="H12" s="17">
        <f aca="true" t="shared" si="1" ref="H12:U12">H16+H20+H24+H28</f>
        <v>743</v>
      </c>
      <c r="I12" s="17">
        <f t="shared" si="1"/>
        <v>1851</v>
      </c>
      <c r="J12" s="17">
        <f t="shared" si="1"/>
        <v>1154</v>
      </c>
      <c r="K12" s="17">
        <f t="shared" si="1"/>
        <v>2856</v>
      </c>
      <c r="L12" s="17">
        <f t="shared" si="1"/>
        <v>59</v>
      </c>
      <c r="M12" s="17">
        <f t="shared" si="1"/>
        <v>155</v>
      </c>
      <c r="N12" s="17">
        <f t="shared" si="1"/>
        <v>428</v>
      </c>
      <c r="O12" s="17">
        <f t="shared" si="1"/>
        <v>980</v>
      </c>
      <c r="P12" s="17">
        <f t="shared" si="1"/>
        <v>6115</v>
      </c>
      <c r="Q12" s="17">
        <f t="shared" si="1"/>
        <v>15984</v>
      </c>
      <c r="R12" s="17">
        <f t="shared" si="1"/>
        <v>883</v>
      </c>
      <c r="S12" s="17">
        <f t="shared" si="1"/>
        <v>1630</v>
      </c>
      <c r="T12" s="17">
        <f t="shared" si="1"/>
        <v>1315</v>
      </c>
      <c r="U12" s="17">
        <f t="shared" si="1"/>
        <v>2454</v>
      </c>
      <c r="V12" s="19"/>
    </row>
    <row r="13" spans="1:22" ht="12.75">
      <c r="A13" s="29" t="s">
        <v>57</v>
      </c>
      <c r="B13" s="18">
        <f>D13+T13</f>
        <v>5342</v>
      </c>
      <c r="C13" s="18">
        <f>E13+U13</f>
        <v>12207</v>
      </c>
      <c r="D13" s="18">
        <f t="shared" si="0"/>
        <v>4890</v>
      </c>
      <c r="E13" s="18">
        <f t="shared" si="0"/>
        <v>11444</v>
      </c>
      <c r="F13" s="18">
        <f>SUM(F17+F21+F25+F29)</f>
        <v>1293</v>
      </c>
      <c r="G13" s="18">
        <f>I13+K13+M13+O13</f>
        <v>2960</v>
      </c>
      <c r="H13" s="18">
        <f aca="true" t="shared" si="2" ref="G13:U14">SUM(H17+H21+H25+H29)</f>
        <v>459</v>
      </c>
      <c r="I13" s="18">
        <f t="shared" si="2"/>
        <v>1086</v>
      </c>
      <c r="J13" s="18">
        <f t="shared" si="2"/>
        <v>597</v>
      </c>
      <c r="K13" s="18">
        <f t="shared" si="2"/>
        <v>1334</v>
      </c>
      <c r="L13" s="18">
        <f t="shared" si="2"/>
        <v>24</v>
      </c>
      <c r="M13" s="18">
        <f t="shared" si="2"/>
        <v>71</v>
      </c>
      <c r="N13" s="18">
        <f t="shared" si="2"/>
        <v>213</v>
      </c>
      <c r="O13" s="18">
        <f t="shared" si="2"/>
        <v>469</v>
      </c>
      <c r="P13" s="18">
        <f t="shared" si="2"/>
        <v>3174</v>
      </c>
      <c r="Q13" s="18">
        <f t="shared" si="2"/>
        <v>7768</v>
      </c>
      <c r="R13" s="18">
        <f t="shared" si="2"/>
        <v>423</v>
      </c>
      <c r="S13" s="18">
        <f t="shared" si="2"/>
        <v>716</v>
      </c>
      <c r="T13" s="18">
        <f t="shared" si="2"/>
        <v>452</v>
      </c>
      <c r="U13" s="18">
        <f t="shared" si="2"/>
        <v>763</v>
      </c>
      <c r="V13" s="5"/>
    </row>
    <row r="14" spans="1:22" ht="12.75">
      <c r="A14" s="29" t="s">
        <v>58</v>
      </c>
      <c r="B14" s="18">
        <f>D14+T14</f>
        <v>5355</v>
      </c>
      <c r="C14" s="18">
        <f>E14+U14</f>
        <v>13703</v>
      </c>
      <c r="D14" s="18">
        <f t="shared" si="0"/>
        <v>4492</v>
      </c>
      <c r="E14" s="18">
        <f t="shared" si="0"/>
        <v>12012</v>
      </c>
      <c r="F14" s="18">
        <f>SUM(F18+F22+F26+F30)</f>
        <v>1091</v>
      </c>
      <c r="G14" s="18">
        <f t="shared" si="2"/>
        <v>2882</v>
      </c>
      <c r="H14" s="18">
        <f t="shared" si="2"/>
        <v>284</v>
      </c>
      <c r="I14" s="18">
        <f t="shared" si="2"/>
        <v>765</v>
      </c>
      <c r="J14" s="18">
        <f t="shared" si="2"/>
        <v>557</v>
      </c>
      <c r="K14" s="18">
        <f t="shared" si="2"/>
        <v>1522</v>
      </c>
      <c r="L14" s="18">
        <f t="shared" si="2"/>
        <v>35</v>
      </c>
      <c r="M14" s="18">
        <f t="shared" si="2"/>
        <v>84</v>
      </c>
      <c r="N14" s="18">
        <f t="shared" si="2"/>
        <v>215</v>
      </c>
      <c r="O14" s="18">
        <f t="shared" si="2"/>
        <v>511</v>
      </c>
      <c r="P14" s="18">
        <f t="shared" si="2"/>
        <v>2941</v>
      </c>
      <c r="Q14" s="18">
        <f t="shared" si="2"/>
        <v>8216</v>
      </c>
      <c r="R14" s="18">
        <f t="shared" si="2"/>
        <v>460</v>
      </c>
      <c r="S14" s="18">
        <f t="shared" si="2"/>
        <v>914</v>
      </c>
      <c r="T14" s="18">
        <f>SUM(T18+T22+T26+T30)</f>
        <v>863</v>
      </c>
      <c r="U14" s="18">
        <f>SUM(U18+U22+U26+U30)</f>
        <v>1691</v>
      </c>
      <c r="V14" s="5"/>
    </row>
    <row r="15" spans="1:22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"/>
    </row>
    <row r="16" spans="1:22" s="20" customFormat="1" ht="12.75">
      <c r="A16" s="17" t="s">
        <v>19</v>
      </c>
      <c r="B16" s="17">
        <f>B17+B18</f>
        <v>6709</v>
      </c>
      <c r="C16" s="17">
        <f>C17+C18</f>
        <v>17703</v>
      </c>
      <c r="D16" s="17">
        <f>D17+D18</f>
        <v>6362</v>
      </c>
      <c r="E16" s="17">
        <f>E17+E18</f>
        <v>16992</v>
      </c>
      <c r="F16" s="17">
        <f aca="true" t="shared" si="3" ref="F16:G18">H16+J16+L16+N16</f>
        <v>1716</v>
      </c>
      <c r="G16" s="17">
        <f t="shared" si="3"/>
        <v>4258</v>
      </c>
      <c r="H16" s="17">
        <f aca="true" t="shared" si="4" ref="H16:U16">H17+H18</f>
        <v>525</v>
      </c>
      <c r="I16" s="17">
        <f t="shared" si="4"/>
        <v>1380</v>
      </c>
      <c r="J16" s="17">
        <f t="shared" si="4"/>
        <v>841</v>
      </c>
      <c r="K16" s="17">
        <f t="shared" si="4"/>
        <v>2081</v>
      </c>
      <c r="L16" s="17">
        <f t="shared" si="4"/>
        <v>42</v>
      </c>
      <c r="M16" s="17">
        <f t="shared" si="4"/>
        <v>103</v>
      </c>
      <c r="N16" s="17">
        <f t="shared" si="4"/>
        <v>308</v>
      </c>
      <c r="O16" s="17">
        <f t="shared" si="4"/>
        <v>694</v>
      </c>
      <c r="P16" s="17">
        <f t="shared" si="4"/>
        <v>4130</v>
      </c>
      <c r="Q16" s="17">
        <f t="shared" si="4"/>
        <v>11657</v>
      </c>
      <c r="R16" s="17">
        <f t="shared" si="4"/>
        <v>516</v>
      </c>
      <c r="S16" s="17">
        <f t="shared" si="4"/>
        <v>1077</v>
      </c>
      <c r="T16" s="17">
        <f t="shared" si="4"/>
        <v>347</v>
      </c>
      <c r="U16" s="17">
        <f t="shared" si="4"/>
        <v>711</v>
      </c>
      <c r="V16" s="19"/>
    </row>
    <row r="17" spans="1:22" ht="15" customHeight="1">
      <c r="A17" s="29" t="s">
        <v>57</v>
      </c>
      <c r="B17" s="18">
        <f>D17+T17</f>
        <v>3517</v>
      </c>
      <c r="C17" s="18">
        <f>E17+U17</f>
        <v>8802</v>
      </c>
      <c r="D17" s="18">
        <f>F17+P17+R17</f>
        <v>3360</v>
      </c>
      <c r="E17" s="18">
        <f>G17+Q17+S17</f>
        <v>8546</v>
      </c>
      <c r="F17" s="18">
        <f t="shared" si="3"/>
        <v>928</v>
      </c>
      <c r="G17" s="18">
        <f t="shared" si="3"/>
        <v>2170</v>
      </c>
      <c r="H17" s="18">
        <f aca="true" t="shared" si="5" ref="H17:U17">H37+H53+H65+H81+H101+H113+H146+H166+H190+H209+H225+H237</f>
        <v>324</v>
      </c>
      <c r="I17" s="18">
        <f t="shared" si="5"/>
        <v>824</v>
      </c>
      <c r="J17" s="18">
        <f t="shared" si="5"/>
        <v>437</v>
      </c>
      <c r="K17" s="18">
        <f t="shared" si="5"/>
        <v>977</v>
      </c>
      <c r="L17" s="18">
        <f t="shared" si="5"/>
        <v>17</v>
      </c>
      <c r="M17" s="18">
        <f t="shared" si="5"/>
        <v>47</v>
      </c>
      <c r="N17" s="18">
        <f t="shared" si="5"/>
        <v>150</v>
      </c>
      <c r="O17" s="18">
        <f t="shared" si="5"/>
        <v>322</v>
      </c>
      <c r="P17" s="18">
        <f t="shared" si="5"/>
        <v>2164</v>
      </c>
      <c r="Q17" s="18">
        <f t="shared" si="5"/>
        <v>5872</v>
      </c>
      <c r="R17" s="18">
        <f t="shared" si="5"/>
        <v>268</v>
      </c>
      <c r="S17" s="18">
        <f t="shared" si="5"/>
        <v>504</v>
      </c>
      <c r="T17" s="18">
        <f t="shared" si="5"/>
        <v>157</v>
      </c>
      <c r="U17" s="18">
        <f t="shared" si="5"/>
        <v>256</v>
      </c>
      <c r="V17" s="5"/>
    </row>
    <row r="18" spans="1:22" ht="12.75">
      <c r="A18" s="29" t="s">
        <v>58</v>
      </c>
      <c r="B18" s="18">
        <f>D18+T18</f>
        <v>3192</v>
      </c>
      <c r="C18" s="18">
        <f>E18+U18</f>
        <v>8901</v>
      </c>
      <c r="D18" s="18">
        <f>F18+P18+R18</f>
        <v>3002</v>
      </c>
      <c r="E18" s="18">
        <f>G18+Q18+S18</f>
        <v>8446</v>
      </c>
      <c r="F18" s="18">
        <f t="shared" si="3"/>
        <v>788</v>
      </c>
      <c r="G18" s="18">
        <f t="shared" si="3"/>
        <v>2088</v>
      </c>
      <c r="H18" s="18">
        <f aca="true" t="shared" si="6" ref="H18:U18">H38+H54+H66+H82+H102+H114+H147+H167+H191+H210+H226+H238</f>
        <v>201</v>
      </c>
      <c r="I18" s="18">
        <f t="shared" si="6"/>
        <v>556</v>
      </c>
      <c r="J18" s="18">
        <f t="shared" si="6"/>
        <v>404</v>
      </c>
      <c r="K18" s="18">
        <f t="shared" si="6"/>
        <v>1104</v>
      </c>
      <c r="L18" s="18">
        <f t="shared" si="6"/>
        <v>25</v>
      </c>
      <c r="M18" s="18">
        <f t="shared" si="6"/>
        <v>56</v>
      </c>
      <c r="N18" s="18">
        <f t="shared" si="6"/>
        <v>158</v>
      </c>
      <c r="O18" s="18">
        <f t="shared" si="6"/>
        <v>372</v>
      </c>
      <c r="P18" s="18">
        <f t="shared" si="6"/>
        <v>1966</v>
      </c>
      <c r="Q18" s="18">
        <f t="shared" si="6"/>
        <v>5785</v>
      </c>
      <c r="R18" s="18">
        <f t="shared" si="6"/>
        <v>248</v>
      </c>
      <c r="S18" s="18">
        <f t="shared" si="6"/>
        <v>573</v>
      </c>
      <c r="T18" s="18">
        <f t="shared" si="6"/>
        <v>190</v>
      </c>
      <c r="U18" s="18">
        <f t="shared" si="6"/>
        <v>455</v>
      </c>
      <c r="V18" s="5"/>
    </row>
    <row r="19" spans="1:22" ht="12.75">
      <c r="A19" s="2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"/>
    </row>
    <row r="20" spans="1:22" s="20" customFormat="1" ht="12.75">
      <c r="A20" s="17" t="s">
        <v>20</v>
      </c>
      <c r="B20" s="17">
        <f>B21+B22</f>
        <v>1781</v>
      </c>
      <c r="C20" s="17">
        <f>C21+C22</f>
        <v>4332</v>
      </c>
      <c r="D20" s="17">
        <f>D21+D22</f>
        <v>1202</v>
      </c>
      <c r="E20" s="17">
        <f>E21+E22</f>
        <v>3044</v>
      </c>
      <c r="F20" s="17">
        <f aca="true" t="shared" si="7" ref="F20:G22">H20+J20+L20+N20</f>
        <v>249</v>
      </c>
      <c r="G20" s="17">
        <f t="shared" si="7"/>
        <v>689</v>
      </c>
      <c r="H20" s="17">
        <f aca="true" t="shared" si="8" ref="H20:U20">H21+H22</f>
        <v>78</v>
      </c>
      <c r="I20" s="17">
        <f t="shared" si="8"/>
        <v>247</v>
      </c>
      <c r="J20" s="17">
        <f t="shared" si="8"/>
        <v>111</v>
      </c>
      <c r="K20" s="17">
        <f t="shared" si="8"/>
        <v>262</v>
      </c>
      <c r="L20" s="17">
        <f t="shared" si="8"/>
        <v>5</v>
      </c>
      <c r="M20" s="17">
        <f t="shared" si="8"/>
        <v>24</v>
      </c>
      <c r="N20" s="17">
        <f t="shared" si="8"/>
        <v>55</v>
      </c>
      <c r="O20" s="17">
        <f t="shared" si="8"/>
        <v>156</v>
      </c>
      <c r="P20" s="17">
        <f t="shared" si="8"/>
        <v>863</v>
      </c>
      <c r="Q20" s="17">
        <f t="shared" si="8"/>
        <v>2179</v>
      </c>
      <c r="R20" s="17">
        <f t="shared" si="8"/>
        <v>90</v>
      </c>
      <c r="S20" s="17">
        <f t="shared" si="8"/>
        <v>176</v>
      </c>
      <c r="T20" s="17">
        <f t="shared" si="8"/>
        <v>579</v>
      </c>
      <c r="U20" s="17">
        <f t="shared" si="8"/>
        <v>1288</v>
      </c>
      <c r="V20" s="19"/>
    </row>
    <row r="21" spans="1:22" ht="12.75">
      <c r="A21" s="29" t="s">
        <v>57</v>
      </c>
      <c r="B21" s="18">
        <f>D21+T21</f>
        <v>807</v>
      </c>
      <c r="C21" s="18">
        <f>E21+U21</f>
        <v>1856</v>
      </c>
      <c r="D21" s="18">
        <f>F21+P21+R21</f>
        <v>624</v>
      </c>
      <c r="E21" s="18">
        <f>G21+Q21+S21</f>
        <v>1463</v>
      </c>
      <c r="F21" s="18">
        <f t="shared" si="7"/>
        <v>136</v>
      </c>
      <c r="G21" s="18">
        <f t="shared" si="7"/>
        <v>368</v>
      </c>
      <c r="H21" s="18">
        <f aca="true" t="shared" si="9" ref="H21:U21">H41+H57+H69+H85+H105+H117+H126+H134+H150+H170+H178+H194+H213+H229+H241+H257+H278+H266</f>
        <v>47</v>
      </c>
      <c r="I21" s="18">
        <f t="shared" si="9"/>
        <v>137</v>
      </c>
      <c r="J21" s="18">
        <f t="shared" si="9"/>
        <v>59</v>
      </c>
      <c r="K21" s="18">
        <f t="shared" si="9"/>
        <v>130</v>
      </c>
      <c r="L21" s="18">
        <f t="shared" si="9"/>
        <v>2</v>
      </c>
      <c r="M21" s="18">
        <f t="shared" si="9"/>
        <v>13</v>
      </c>
      <c r="N21" s="18">
        <f t="shared" si="9"/>
        <v>28</v>
      </c>
      <c r="O21" s="18">
        <f t="shared" si="9"/>
        <v>88</v>
      </c>
      <c r="P21" s="18">
        <f t="shared" si="9"/>
        <v>441</v>
      </c>
      <c r="Q21" s="18">
        <f t="shared" si="9"/>
        <v>1020</v>
      </c>
      <c r="R21" s="18">
        <f t="shared" si="9"/>
        <v>47</v>
      </c>
      <c r="S21" s="18">
        <f t="shared" si="9"/>
        <v>75</v>
      </c>
      <c r="T21" s="18">
        <f t="shared" si="9"/>
        <v>183</v>
      </c>
      <c r="U21" s="18">
        <f t="shared" si="9"/>
        <v>393</v>
      </c>
      <c r="V21" s="5"/>
    </row>
    <row r="22" spans="1:27" ht="12.75">
      <c r="A22" s="29" t="s">
        <v>58</v>
      </c>
      <c r="B22" s="18">
        <f>D22+T22</f>
        <v>974</v>
      </c>
      <c r="C22" s="18">
        <f>E22+U22</f>
        <v>2476</v>
      </c>
      <c r="D22" s="18">
        <f>F22+P22+R22</f>
        <v>578</v>
      </c>
      <c r="E22" s="18">
        <f>G22+Q22+S22</f>
        <v>1581</v>
      </c>
      <c r="F22" s="18">
        <f t="shared" si="7"/>
        <v>113</v>
      </c>
      <c r="G22" s="18">
        <f t="shared" si="7"/>
        <v>321</v>
      </c>
      <c r="H22" s="18">
        <f aca="true" t="shared" si="10" ref="H22:U22">H42+H58+H70+H86+H106+H118+H127+H135+H151+H171+H179+H195+H214+H230+H242+H258+H279+H267</f>
        <v>31</v>
      </c>
      <c r="I22" s="18">
        <f t="shared" si="10"/>
        <v>110</v>
      </c>
      <c r="J22" s="18">
        <f t="shared" si="10"/>
        <v>52</v>
      </c>
      <c r="K22" s="18">
        <f t="shared" si="10"/>
        <v>132</v>
      </c>
      <c r="L22" s="18">
        <f t="shared" si="10"/>
        <v>3</v>
      </c>
      <c r="M22" s="18">
        <f t="shared" si="10"/>
        <v>11</v>
      </c>
      <c r="N22" s="18">
        <f t="shared" si="10"/>
        <v>27</v>
      </c>
      <c r="O22" s="18">
        <f t="shared" si="10"/>
        <v>68</v>
      </c>
      <c r="P22" s="18">
        <f t="shared" si="10"/>
        <v>422</v>
      </c>
      <c r="Q22" s="18">
        <f t="shared" si="10"/>
        <v>1159</v>
      </c>
      <c r="R22" s="18">
        <f t="shared" si="10"/>
        <v>43</v>
      </c>
      <c r="S22" s="18">
        <f t="shared" si="10"/>
        <v>101</v>
      </c>
      <c r="T22" s="18">
        <f t="shared" si="10"/>
        <v>396</v>
      </c>
      <c r="U22" s="18">
        <f t="shared" si="10"/>
        <v>895</v>
      </c>
      <c r="V22" s="5"/>
      <c r="W22" s="5"/>
      <c r="X22" s="5"/>
      <c r="Y22" s="5"/>
      <c r="Z22" s="5"/>
      <c r="AA22" s="5"/>
    </row>
    <row r="23" spans="1:22" s="1" customFormat="1" ht="12.75">
      <c r="A23" s="2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"/>
    </row>
    <row r="24" spans="1:22" s="20" customFormat="1" ht="12.75">
      <c r="A24" s="17" t="s">
        <v>21</v>
      </c>
      <c r="B24" s="17">
        <f>B25+B26</f>
        <v>1528</v>
      </c>
      <c r="C24" s="17">
        <f>C25+C26</f>
        <v>2249</v>
      </c>
      <c r="D24" s="17">
        <f>D25+D26</f>
        <v>1188</v>
      </c>
      <c r="E24" s="17">
        <f>E25+E26</f>
        <v>1836</v>
      </c>
      <c r="F24" s="17">
        <f aca="true" t="shared" si="11" ref="F24:G26">H24+J24+L24+N24</f>
        <v>285</v>
      </c>
      <c r="G24" s="17">
        <f t="shared" si="11"/>
        <v>431</v>
      </c>
      <c r="H24" s="17">
        <f aca="true" t="shared" si="12" ref="H24:U24">H25+H26</f>
        <v>93</v>
      </c>
      <c r="I24" s="17">
        <f t="shared" si="12"/>
        <v>116</v>
      </c>
      <c r="J24" s="17">
        <f t="shared" si="12"/>
        <v>136</v>
      </c>
      <c r="K24" s="17">
        <f t="shared" si="12"/>
        <v>242</v>
      </c>
      <c r="L24" s="17">
        <f t="shared" si="12"/>
        <v>7</v>
      </c>
      <c r="M24" s="17">
        <f t="shared" si="12"/>
        <v>5</v>
      </c>
      <c r="N24" s="17">
        <f t="shared" si="12"/>
        <v>49</v>
      </c>
      <c r="O24" s="17">
        <f t="shared" si="12"/>
        <v>68</v>
      </c>
      <c r="P24" s="17">
        <f t="shared" si="12"/>
        <v>814</v>
      </c>
      <c r="Q24" s="17">
        <f t="shared" si="12"/>
        <v>1259</v>
      </c>
      <c r="R24" s="17">
        <f t="shared" si="12"/>
        <v>89</v>
      </c>
      <c r="S24" s="17">
        <f t="shared" si="12"/>
        <v>146</v>
      </c>
      <c r="T24" s="17">
        <f t="shared" si="12"/>
        <v>340</v>
      </c>
      <c r="U24" s="17">
        <f t="shared" si="12"/>
        <v>413</v>
      </c>
      <c r="V24" s="19"/>
    </row>
    <row r="25" spans="1:22" ht="12.75">
      <c r="A25" s="29" t="s">
        <v>57</v>
      </c>
      <c r="B25" s="18">
        <f>D25+T25</f>
        <v>728</v>
      </c>
      <c r="C25" s="18">
        <f>E25+U25</f>
        <v>820</v>
      </c>
      <c r="D25" s="18">
        <f>F25+P25+R25</f>
        <v>632</v>
      </c>
      <c r="E25" s="18">
        <f>G25+Q25+S25</f>
        <v>724</v>
      </c>
      <c r="F25" s="18">
        <f t="shared" si="11"/>
        <v>150</v>
      </c>
      <c r="G25" s="18">
        <f t="shared" si="11"/>
        <v>185</v>
      </c>
      <c r="H25" s="18">
        <f aca="true" t="shared" si="13" ref="H25:U25">H45+H73+H89+H138+H198+H217+H245+H261+H271+H282+H121</f>
        <v>56</v>
      </c>
      <c r="I25" s="18">
        <f t="shared" si="13"/>
        <v>71</v>
      </c>
      <c r="J25" s="18">
        <f t="shared" si="13"/>
        <v>65</v>
      </c>
      <c r="K25" s="18">
        <f t="shared" si="13"/>
        <v>80</v>
      </c>
      <c r="L25" s="18">
        <f t="shared" si="13"/>
        <v>2</v>
      </c>
      <c r="M25" s="18">
        <f t="shared" si="13"/>
        <v>1</v>
      </c>
      <c r="N25" s="18">
        <f t="shared" si="13"/>
        <v>27</v>
      </c>
      <c r="O25" s="18">
        <f t="shared" si="13"/>
        <v>33</v>
      </c>
      <c r="P25" s="18">
        <f t="shared" si="13"/>
        <v>441</v>
      </c>
      <c r="Q25" s="18">
        <f t="shared" si="13"/>
        <v>497</v>
      </c>
      <c r="R25" s="18">
        <f t="shared" si="13"/>
        <v>41</v>
      </c>
      <c r="S25" s="18">
        <f t="shared" si="13"/>
        <v>42</v>
      </c>
      <c r="T25" s="18">
        <f t="shared" si="13"/>
        <v>96</v>
      </c>
      <c r="U25" s="18">
        <f t="shared" si="13"/>
        <v>96</v>
      </c>
      <c r="V25" s="5"/>
    </row>
    <row r="26" spans="1:22" ht="12.75">
      <c r="A26" s="29" t="s">
        <v>58</v>
      </c>
      <c r="B26" s="18">
        <f>D26+T26</f>
        <v>800</v>
      </c>
      <c r="C26" s="18">
        <f>E26+U26</f>
        <v>1429</v>
      </c>
      <c r="D26" s="18">
        <f>F26+P26+R26</f>
        <v>556</v>
      </c>
      <c r="E26" s="18">
        <f>G26+Q26+S26</f>
        <v>1112</v>
      </c>
      <c r="F26" s="18">
        <f t="shared" si="11"/>
        <v>135</v>
      </c>
      <c r="G26" s="18">
        <f t="shared" si="11"/>
        <v>246</v>
      </c>
      <c r="H26" s="18">
        <f aca="true" t="shared" si="14" ref="H26:U26">H46+H74+H90+H139+H199+H218+H246+H262+H272+H283+H122</f>
        <v>37</v>
      </c>
      <c r="I26" s="18">
        <f t="shared" si="14"/>
        <v>45</v>
      </c>
      <c r="J26" s="18">
        <f t="shared" si="14"/>
        <v>71</v>
      </c>
      <c r="K26" s="18">
        <f t="shared" si="14"/>
        <v>162</v>
      </c>
      <c r="L26" s="18">
        <f t="shared" si="14"/>
        <v>5</v>
      </c>
      <c r="M26" s="18">
        <f t="shared" si="14"/>
        <v>4</v>
      </c>
      <c r="N26" s="18">
        <f t="shared" si="14"/>
        <v>22</v>
      </c>
      <c r="O26" s="18">
        <f t="shared" si="14"/>
        <v>35</v>
      </c>
      <c r="P26" s="18">
        <f t="shared" si="14"/>
        <v>373</v>
      </c>
      <c r="Q26" s="18">
        <f t="shared" si="14"/>
        <v>762</v>
      </c>
      <c r="R26" s="18">
        <f t="shared" si="14"/>
        <v>48</v>
      </c>
      <c r="S26" s="18">
        <f t="shared" si="14"/>
        <v>104</v>
      </c>
      <c r="T26" s="18">
        <f t="shared" si="14"/>
        <v>244</v>
      </c>
      <c r="U26" s="18">
        <f t="shared" si="14"/>
        <v>317</v>
      </c>
      <c r="V26" s="5"/>
    </row>
    <row r="27" spans="1:22" ht="12.75">
      <c r="A27" s="2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5"/>
    </row>
    <row r="28" spans="1:22" s="20" customFormat="1" ht="12.75">
      <c r="A28" s="23" t="s">
        <v>22</v>
      </c>
      <c r="B28" s="17">
        <f>B29+B30</f>
        <v>679</v>
      </c>
      <c r="C28" s="17">
        <f>C29+C30</f>
        <v>1626</v>
      </c>
      <c r="D28" s="17">
        <f>D29+D30</f>
        <v>630</v>
      </c>
      <c r="E28" s="17">
        <f>E29+E30</f>
        <v>1584</v>
      </c>
      <c r="F28" s="17">
        <f aca="true" t="shared" si="15" ref="F28:G30">H28+J28+L28+N28</f>
        <v>134</v>
      </c>
      <c r="G28" s="17">
        <f t="shared" si="15"/>
        <v>464</v>
      </c>
      <c r="H28" s="17">
        <f aca="true" t="shared" si="16" ref="H28:U28">H29+H30</f>
        <v>47</v>
      </c>
      <c r="I28" s="17">
        <f t="shared" si="16"/>
        <v>108</v>
      </c>
      <c r="J28" s="17">
        <f t="shared" si="16"/>
        <v>66</v>
      </c>
      <c r="K28" s="17">
        <f t="shared" si="16"/>
        <v>271</v>
      </c>
      <c r="L28" s="17">
        <f t="shared" si="16"/>
        <v>5</v>
      </c>
      <c r="M28" s="17">
        <f t="shared" si="16"/>
        <v>23</v>
      </c>
      <c r="N28" s="17">
        <f t="shared" si="16"/>
        <v>16</v>
      </c>
      <c r="O28" s="17">
        <f t="shared" si="16"/>
        <v>62</v>
      </c>
      <c r="P28" s="17">
        <f t="shared" si="16"/>
        <v>308</v>
      </c>
      <c r="Q28" s="17">
        <f t="shared" si="16"/>
        <v>889</v>
      </c>
      <c r="R28" s="17">
        <f t="shared" si="16"/>
        <v>188</v>
      </c>
      <c r="S28" s="17">
        <f t="shared" si="16"/>
        <v>231</v>
      </c>
      <c r="T28" s="17">
        <f t="shared" si="16"/>
        <v>49</v>
      </c>
      <c r="U28" s="17">
        <f t="shared" si="16"/>
        <v>42</v>
      </c>
      <c r="V28" s="19"/>
    </row>
    <row r="29" spans="1:22" ht="12.75">
      <c r="A29" s="29" t="s">
        <v>57</v>
      </c>
      <c r="B29" s="18">
        <f>D29+T29</f>
        <v>290</v>
      </c>
      <c r="C29" s="18">
        <f>E29+U29</f>
        <v>729</v>
      </c>
      <c r="D29" s="18">
        <f>F29+P29+R29</f>
        <v>274</v>
      </c>
      <c r="E29" s="18">
        <f>G29+Q29+S29</f>
        <v>711</v>
      </c>
      <c r="F29" s="18">
        <f t="shared" si="15"/>
        <v>79</v>
      </c>
      <c r="G29" s="18">
        <f t="shared" si="15"/>
        <v>237</v>
      </c>
      <c r="H29" s="18">
        <f aca="true" t="shared" si="17" ref="H29:U29">H93+H158+H182+H249</f>
        <v>32</v>
      </c>
      <c r="I29" s="18">
        <f t="shared" si="17"/>
        <v>54</v>
      </c>
      <c r="J29" s="18">
        <f t="shared" si="17"/>
        <v>36</v>
      </c>
      <c r="K29" s="18">
        <f t="shared" si="17"/>
        <v>147</v>
      </c>
      <c r="L29" s="18">
        <f t="shared" si="17"/>
        <v>3</v>
      </c>
      <c r="M29" s="18">
        <f t="shared" si="17"/>
        <v>10</v>
      </c>
      <c r="N29" s="18">
        <f t="shared" si="17"/>
        <v>8</v>
      </c>
      <c r="O29" s="18">
        <f t="shared" si="17"/>
        <v>26</v>
      </c>
      <c r="P29" s="18">
        <f t="shared" si="17"/>
        <v>128</v>
      </c>
      <c r="Q29" s="18">
        <f t="shared" si="17"/>
        <v>379</v>
      </c>
      <c r="R29" s="18">
        <f t="shared" si="17"/>
        <v>67</v>
      </c>
      <c r="S29" s="18">
        <f t="shared" si="17"/>
        <v>95</v>
      </c>
      <c r="T29" s="18">
        <f t="shared" si="17"/>
        <v>16</v>
      </c>
      <c r="U29" s="18">
        <f t="shared" si="17"/>
        <v>18</v>
      </c>
      <c r="V29" s="5"/>
    </row>
    <row r="30" spans="1:22" ht="12.75">
      <c r="A30" s="27" t="s">
        <v>58</v>
      </c>
      <c r="B30" s="22">
        <f>D30+T30</f>
        <v>389</v>
      </c>
      <c r="C30" s="22">
        <f>E30+U30</f>
        <v>897</v>
      </c>
      <c r="D30" s="22">
        <f>F30+P30+R30</f>
        <v>356</v>
      </c>
      <c r="E30" s="22">
        <f>G30+Q30+S30</f>
        <v>873</v>
      </c>
      <c r="F30" s="22">
        <f t="shared" si="15"/>
        <v>55</v>
      </c>
      <c r="G30" s="22">
        <f t="shared" si="15"/>
        <v>227</v>
      </c>
      <c r="H30" s="22">
        <f aca="true" t="shared" si="18" ref="H30:U30">H94+H159+H183+H250</f>
        <v>15</v>
      </c>
      <c r="I30" s="22">
        <f t="shared" si="18"/>
        <v>54</v>
      </c>
      <c r="J30" s="22">
        <f t="shared" si="18"/>
        <v>30</v>
      </c>
      <c r="K30" s="22">
        <f t="shared" si="18"/>
        <v>124</v>
      </c>
      <c r="L30" s="22">
        <f t="shared" si="18"/>
        <v>2</v>
      </c>
      <c r="M30" s="22">
        <f t="shared" si="18"/>
        <v>13</v>
      </c>
      <c r="N30" s="22">
        <f t="shared" si="18"/>
        <v>8</v>
      </c>
      <c r="O30" s="22">
        <f t="shared" si="18"/>
        <v>36</v>
      </c>
      <c r="P30" s="22">
        <f t="shared" si="18"/>
        <v>180</v>
      </c>
      <c r="Q30" s="22">
        <f t="shared" si="18"/>
        <v>510</v>
      </c>
      <c r="R30" s="22">
        <f t="shared" si="18"/>
        <v>121</v>
      </c>
      <c r="S30" s="22">
        <f t="shared" si="18"/>
        <v>136</v>
      </c>
      <c r="T30" s="22">
        <f t="shared" si="18"/>
        <v>33</v>
      </c>
      <c r="U30" s="22">
        <f t="shared" si="18"/>
        <v>24</v>
      </c>
      <c r="V30" s="5"/>
    </row>
    <row r="31" spans="1:22" s="1" customFormat="1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"/>
    </row>
    <row r="32" spans="1:22" s="20" customFormat="1" ht="12.75">
      <c r="A32" s="17" t="s">
        <v>45</v>
      </c>
      <c r="B32" s="17">
        <f aca="true" t="shared" si="19" ref="B32:K32">B33+B34</f>
        <v>207</v>
      </c>
      <c r="C32" s="17">
        <f t="shared" si="19"/>
        <v>322</v>
      </c>
      <c r="D32" s="17">
        <f t="shared" si="19"/>
        <v>166</v>
      </c>
      <c r="E32" s="17">
        <f t="shared" si="19"/>
        <v>237</v>
      </c>
      <c r="F32" s="17">
        <f t="shared" si="19"/>
        <v>23</v>
      </c>
      <c r="G32" s="17">
        <f t="shared" si="19"/>
        <v>55</v>
      </c>
      <c r="H32" s="17">
        <f t="shared" si="19"/>
        <v>8</v>
      </c>
      <c r="I32" s="17">
        <f t="shared" si="19"/>
        <v>18</v>
      </c>
      <c r="J32" s="17">
        <f t="shared" si="19"/>
        <v>11</v>
      </c>
      <c r="K32" s="17">
        <f t="shared" si="19"/>
        <v>26</v>
      </c>
      <c r="L32" s="17">
        <f aca="true" t="shared" si="20" ref="L32:U32">L33+L34</f>
        <v>0</v>
      </c>
      <c r="M32" s="17">
        <f t="shared" si="20"/>
        <v>1</v>
      </c>
      <c r="N32" s="17">
        <f t="shared" si="20"/>
        <v>4</v>
      </c>
      <c r="O32" s="17">
        <f t="shared" si="20"/>
        <v>10</v>
      </c>
      <c r="P32" s="17">
        <f t="shared" si="20"/>
        <v>130</v>
      </c>
      <c r="Q32" s="17">
        <f t="shared" si="20"/>
        <v>167</v>
      </c>
      <c r="R32" s="17">
        <f t="shared" si="20"/>
        <v>13</v>
      </c>
      <c r="S32" s="17">
        <f t="shared" si="20"/>
        <v>15</v>
      </c>
      <c r="T32" s="17">
        <f t="shared" si="20"/>
        <v>41</v>
      </c>
      <c r="U32" s="17">
        <f t="shared" si="20"/>
        <v>85</v>
      </c>
      <c r="V32" s="19"/>
    </row>
    <row r="33" spans="1:22" ht="12.75">
      <c r="A33" s="29" t="s">
        <v>57</v>
      </c>
      <c r="B33" s="18">
        <f>B37+B41+B45</f>
        <v>93</v>
      </c>
      <c r="C33" s="18">
        <f>C37+C41+C45</f>
        <v>141</v>
      </c>
      <c r="D33" s="18">
        <f>F33+P33+R33</f>
        <v>79</v>
      </c>
      <c r="E33" s="18">
        <f>G33+Q33+S33</f>
        <v>110</v>
      </c>
      <c r="F33" s="18">
        <f aca="true" t="shared" si="21" ref="F33:U34">F37+F41+F45</f>
        <v>16</v>
      </c>
      <c r="G33" s="18">
        <f t="shared" si="21"/>
        <v>31</v>
      </c>
      <c r="H33" s="18">
        <f>H37+H41+H45</f>
        <v>6</v>
      </c>
      <c r="I33" s="18">
        <f t="shared" si="21"/>
        <v>10</v>
      </c>
      <c r="J33" s="18">
        <f>J37+J41+J45</f>
        <v>7</v>
      </c>
      <c r="K33" s="18">
        <f t="shared" si="21"/>
        <v>14</v>
      </c>
      <c r="L33" s="18">
        <f>L37+L41+L45</f>
        <v>0</v>
      </c>
      <c r="M33" s="18">
        <f t="shared" si="21"/>
        <v>1</v>
      </c>
      <c r="N33" s="18">
        <f>N37+N41+N45</f>
        <v>3</v>
      </c>
      <c r="O33" s="18">
        <f t="shared" si="21"/>
        <v>6</v>
      </c>
      <c r="P33" s="18">
        <f>P37+P41+P45</f>
        <v>56</v>
      </c>
      <c r="Q33" s="18">
        <f t="shared" si="21"/>
        <v>73</v>
      </c>
      <c r="R33" s="18">
        <f>R37+R41+R45</f>
        <v>7</v>
      </c>
      <c r="S33" s="18">
        <f t="shared" si="21"/>
        <v>6</v>
      </c>
      <c r="T33" s="18">
        <f>T37+T41+T45</f>
        <v>14</v>
      </c>
      <c r="U33" s="18">
        <f t="shared" si="21"/>
        <v>31</v>
      </c>
      <c r="V33" s="1"/>
    </row>
    <row r="34" spans="1:22" ht="12.75">
      <c r="A34" s="29" t="s">
        <v>58</v>
      </c>
      <c r="B34" s="18">
        <f>B38+B42+B46</f>
        <v>114</v>
      </c>
      <c r="C34" s="18">
        <f>C38+C42+C46</f>
        <v>181</v>
      </c>
      <c r="D34" s="18">
        <f>F34+P34+R34</f>
        <v>87</v>
      </c>
      <c r="E34" s="18">
        <f>G34+Q34+S34</f>
        <v>127</v>
      </c>
      <c r="F34" s="18">
        <f t="shared" si="21"/>
        <v>7</v>
      </c>
      <c r="G34" s="18">
        <f t="shared" si="21"/>
        <v>24</v>
      </c>
      <c r="H34" s="18">
        <f>H38+H42+H46</f>
        <v>2</v>
      </c>
      <c r="I34" s="18">
        <f t="shared" si="21"/>
        <v>8</v>
      </c>
      <c r="J34" s="18">
        <f>J38+J42+J46</f>
        <v>4</v>
      </c>
      <c r="K34" s="18">
        <f t="shared" si="21"/>
        <v>12</v>
      </c>
      <c r="L34" s="18">
        <f>L38+L42+L46</f>
        <v>0</v>
      </c>
      <c r="M34" s="18">
        <f t="shared" si="21"/>
        <v>0</v>
      </c>
      <c r="N34" s="18">
        <f>N38+N42+N46</f>
        <v>1</v>
      </c>
      <c r="O34" s="18">
        <f t="shared" si="21"/>
        <v>4</v>
      </c>
      <c r="P34" s="18">
        <f>P38+P42+P46</f>
        <v>74</v>
      </c>
      <c r="Q34" s="18">
        <f t="shared" si="21"/>
        <v>94</v>
      </c>
      <c r="R34" s="18">
        <f>R38+R42+R46</f>
        <v>6</v>
      </c>
      <c r="S34" s="18">
        <f t="shared" si="21"/>
        <v>9</v>
      </c>
      <c r="T34" s="18">
        <f>T38+T42+T46</f>
        <v>27</v>
      </c>
      <c r="U34" s="18">
        <f t="shared" si="21"/>
        <v>54</v>
      </c>
      <c r="V34" s="5"/>
    </row>
    <row r="35" spans="1:2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5"/>
    </row>
    <row r="36" spans="1:22" s="20" customFormat="1" ht="12.75">
      <c r="A36" s="17" t="s">
        <v>19</v>
      </c>
      <c r="B36" s="17">
        <f aca="true" t="shared" si="22" ref="B36:C38">F36+P36+R36+T36</f>
        <v>85</v>
      </c>
      <c r="C36" s="17">
        <f t="shared" si="22"/>
        <v>98</v>
      </c>
      <c r="D36" s="17">
        <f>D37+D38</f>
        <v>79</v>
      </c>
      <c r="E36" s="17">
        <f>E37+E38</f>
        <v>94</v>
      </c>
      <c r="F36" s="17">
        <f aca="true" t="shared" si="23" ref="F36:G38">H36+J36+L36+N36</f>
        <v>8</v>
      </c>
      <c r="G36" s="17">
        <f t="shared" si="23"/>
        <v>20</v>
      </c>
      <c r="H36" s="17">
        <f aca="true" t="shared" si="24" ref="H36:U36">H37+H38</f>
        <v>2</v>
      </c>
      <c r="I36" s="17">
        <f t="shared" si="24"/>
        <v>4</v>
      </c>
      <c r="J36" s="17">
        <f t="shared" si="24"/>
        <v>6</v>
      </c>
      <c r="K36" s="17">
        <f t="shared" si="24"/>
        <v>10</v>
      </c>
      <c r="L36" s="17">
        <f t="shared" si="24"/>
        <v>0</v>
      </c>
      <c r="M36" s="17">
        <f t="shared" si="24"/>
        <v>1</v>
      </c>
      <c r="N36" s="17">
        <f t="shared" si="24"/>
        <v>0</v>
      </c>
      <c r="O36" s="17">
        <f t="shared" si="24"/>
        <v>5</v>
      </c>
      <c r="P36" s="17">
        <f t="shared" si="24"/>
        <v>68</v>
      </c>
      <c r="Q36" s="17">
        <f t="shared" si="24"/>
        <v>71</v>
      </c>
      <c r="R36" s="17">
        <f t="shared" si="24"/>
        <v>3</v>
      </c>
      <c r="S36" s="17">
        <f t="shared" si="24"/>
        <v>3</v>
      </c>
      <c r="T36" s="17">
        <f t="shared" si="24"/>
        <v>6</v>
      </c>
      <c r="U36" s="17">
        <f t="shared" si="24"/>
        <v>4</v>
      </c>
      <c r="V36" s="19"/>
    </row>
    <row r="37" spans="1:22" ht="12.75">
      <c r="A37" s="29" t="s">
        <v>57</v>
      </c>
      <c r="B37" s="18">
        <f t="shared" si="22"/>
        <v>36</v>
      </c>
      <c r="C37" s="18">
        <f t="shared" si="22"/>
        <v>46</v>
      </c>
      <c r="D37" s="18">
        <f>F37+P37+R37</f>
        <v>34</v>
      </c>
      <c r="E37" s="18">
        <f>G37+Q37+S37</f>
        <v>43</v>
      </c>
      <c r="F37" s="21">
        <f t="shared" si="23"/>
        <v>6</v>
      </c>
      <c r="G37" s="21">
        <f t="shared" si="23"/>
        <v>12</v>
      </c>
      <c r="H37" s="21">
        <v>2</v>
      </c>
      <c r="I37" s="21">
        <v>2</v>
      </c>
      <c r="J37" s="21">
        <v>4</v>
      </c>
      <c r="K37" s="21">
        <v>6</v>
      </c>
      <c r="L37" s="21">
        <v>0</v>
      </c>
      <c r="M37" s="21">
        <v>1</v>
      </c>
      <c r="N37" s="21">
        <v>0</v>
      </c>
      <c r="O37" s="21">
        <v>3</v>
      </c>
      <c r="P37" s="21">
        <v>26</v>
      </c>
      <c r="Q37" s="21">
        <v>30</v>
      </c>
      <c r="R37" s="21">
        <v>2</v>
      </c>
      <c r="S37" s="21">
        <v>1</v>
      </c>
      <c r="T37" s="21">
        <v>2</v>
      </c>
      <c r="U37" s="21">
        <v>3</v>
      </c>
      <c r="V37" s="5"/>
    </row>
    <row r="38" spans="1:22" ht="12.75">
      <c r="A38" s="29" t="s">
        <v>58</v>
      </c>
      <c r="B38" s="18">
        <f t="shared" si="22"/>
        <v>49</v>
      </c>
      <c r="C38" s="18">
        <f t="shared" si="22"/>
        <v>52</v>
      </c>
      <c r="D38" s="18">
        <f>F38+P38+R38</f>
        <v>45</v>
      </c>
      <c r="E38" s="18">
        <f>G38+Q38+S38</f>
        <v>51</v>
      </c>
      <c r="F38" s="21">
        <f t="shared" si="23"/>
        <v>2</v>
      </c>
      <c r="G38" s="21">
        <f t="shared" si="23"/>
        <v>8</v>
      </c>
      <c r="H38" s="21">
        <v>0</v>
      </c>
      <c r="I38" s="21">
        <v>2</v>
      </c>
      <c r="J38" s="21">
        <v>2</v>
      </c>
      <c r="K38" s="21">
        <v>4</v>
      </c>
      <c r="L38" s="21">
        <v>0</v>
      </c>
      <c r="M38" s="21">
        <v>0</v>
      </c>
      <c r="N38" s="21">
        <v>0</v>
      </c>
      <c r="O38" s="21">
        <v>2</v>
      </c>
      <c r="P38" s="21">
        <v>42</v>
      </c>
      <c r="Q38" s="21">
        <v>41</v>
      </c>
      <c r="R38" s="21">
        <v>1</v>
      </c>
      <c r="S38" s="21">
        <v>2</v>
      </c>
      <c r="T38" s="21">
        <v>4</v>
      </c>
      <c r="U38" s="21">
        <v>1</v>
      </c>
      <c r="V38" s="5"/>
    </row>
    <row r="39" spans="1:22" s="1" customFormat="1" ht="12.75">
      <c r="A39" s="2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2"/>
    </row>
    <row r="40" spans="1:22" s="20" customFormat="1" ht="12.75">
      <c r="A40" s="18" t="s">
        <v>20</v>
      </c>
      <c r="B40" s="18">
        <f aca="true" t="shared" si="25" ref="B40:C42">F40+P40+R40+T40</f>
        <v>43</v>
      </c>
      <c r="C40" s="18">
        <f t="shared" si="25"/>
        <v>77</v>
      </c>
      <c r="D40" s="18">
        <f>D41+D42</f>
        <v>32</v>
      </c>
      <c r="E40" s="18">
        <f>E41+E42</f>
        <v>50</v>
      </c>
      <c r="F40" s="18">
        <f aca="true" t="shared" si="26" ref="F40:G42">H40+J40+L40+N40</f>
        <v>6</v>
      </c>
      <c r="G40" s="18">
        <f t="shared" si="26"/>
        <v>15</v>
      </c>
      <c r="H40" s="18">
        <f aca="true" t="shared" si="27" ref="H40:U40">H41+H42</f>
        <v>4</v>
      </c>
      <c r="I40" s="18">
        <f t="shared" si="27"/>
        <v>9</v>
      </c>
      <c r="J40" s="18">
        <f t="shared" si="27"/>
        <v>0</v>
      </c>
      <c r="K40" s="18">
        <f t="shared" si="27"/>
        <v>3</v>
      </c>
      <c r="L40" s="18">
        <f t="shared" si="27"/>
        <v>0</v>
      </c>
      <c r="M40" s="18">
        <f t="shared" si="27"/>
        <v>0</v>
      </c>
      <c r="N40" s="18">
        <f t="shared" si="27"/>
        <v>2</v>
      </c>
      <c r="O40" s="18">
        <f t="shared" si="27"/>
        <v>3</v>
      </c>
      <c r="P40" s="18">
        <f t="shared" si="27"/>
        <v>20</v>
      </c>
      <c r="Q40" s="18">
        <f t="shared" si="27"/>
        <v>31</v>
      </c>
      <c r="R40" s="18">
        <f t="shared" si="27"/>
        <v>6</v>
      </c>
      <c r="S40" s="18">
        <f t="shared" si="27"/>
        <v>4</v>
      </c>
      <c r="T40" s="18">
        <f t="shared" si="27"/>
        <v>11</v>
      </c>
      <c r="U40" s="18">
        <f t="shared" si="27"/>
        <v>27</v>
      </c>
      <c r="V40" s="19"/>
    </row>
    <row r="41" spans="1:22" ht="12.75">
      <c r="A41" s="29" t="s">
        <v>57</v>
      </c>
      <c r="B41" s="18">
        <f t="shared" si="25"/>
        <v>21</v>
      </c>
      <c r="C41" s="18">
        <f t="shared" si="25"/>
        <v>45</v>
      </c>
      <c r="D41" s="18">
        <f>F41+P41+R41</f>
        <v>15</v>
      </c>
      <c r="E41" s="18">
        <f>G41+Q41+S41</f>
        <v>30</v>
      </c>
      <c r="F41" s="18">
        <f t="shared" si="26"/>
        <v>4</v>
      </c>
      <c r="G41" s="18">
        <f t="shared" si="26"/>
        <v>10</v>
      </c>
      <c r="H41" s="21">
        <v>3</v>
      </c>
      <c r="I41" s="21">
        <v>6</v>
      </c>
      <c r="J41" s="21">
        <v>0</v>
      </c>
      <c r="K41" s="21">
        <v>2</v>
      </c>
      <c r="L41" s="21">
        <v>0</v>
      </c>
      <c r="M41" s="21">
        <v>0</v>
      </c>
      <c r="N41" s="21">
        <v>1</v>
      </c>
      <c r="O41" s="21">
        <v>2</v>
      </c>
      <c r="P41" s="21">
        <v>7</v>
      </c>
      <c r="Q41" s="21">
        <v>18</v>
      </c>
      <c r="R41" s="21">
        <v>4</v>
      </c>
      <c r="S41" s="21">
        <v>2</v>
      </c>
      <c r="T41" s="21">
        <v>6</v>
      </c>
      <c r="U41" s="21">
        <v>15</v>
      </c>
      <c r="V41" s="5"/>
    </row>
    <row r="42" spans="1:22" ht="12.75">
      <c r="A42" s="29" t="s">
        <v>58</v>
      </c>
      <c r="B42" s="18">
        <f t="shared" si="25"/>
        <v>22</v>
      </c>
      <c r="C42" s="18">
        <f t="shared" si="25"/>
        <v>32</v>
      </c>
      <c r="D42" s="18">
        <f>F42+P42+R42</f>
        <v>17</v>
      </c>
      <c r="E42" s="18">
        <f>G42+Q42+S42</f>
        <v>20</v>
      </c>
      <c r="F42" s="18">
        <f t="shared" si="26"/>
        <v>2</v>
      </c>
      <c r="G42" s="18">
        <f t="shared" si="26"/>
        <v>5</v>
      </c>
      <c r="H42" s="21">
        <v>1</v>
      </c>
      <c r="I42" s="21">
        <v>3</v>
      </c>
      <c r="J42" s="21">
        <v>0</v>
      </c>
      <c r="K42" s="21">
        <v>1</v>
      </c>
      <c r="L42" s="21">
        <v>0</v>
      </c>
      <c r="M42" s="21">
        <v>0</v>
      </c>
      <c r="N42" s="21">
        <v>1</v>
      </c>
      <c r="O42" s="21">
        <v>1</v>
      </c>
      <c r="P42" s="21">
        <v>13</v>
      </c>
      <c r="Q42" s="21">
        <v>13</v>
      </c>
      <c r="R42" s="21">
        <v>2</v>
      </c>
      <c r="S42" s="21">
        <v>2</v>
      </c>
      <c r="T42" s="21">
        <v>5</v>
      </c>
      <c r="U42" s="21">
        <v>12</v>
      </c>
      <c r="V42" s="5"/>
    </row>
    <row r="43" spans="1:2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5"/>
    </row>
    <row r="44" spans="1:22" s="20" customFormat="1" ht="12.75">
      <c r="A44" s="18" t="s">
        <v>21</v>
      </c>
      <c r="B44" s="18">
        <f aca="true" t="shared" si="28" ref="B44:C46">F44+P44+R44+T44</f>
        <v>79</v>
      </c>
      <c r="C44" s="18">
        <f t="shared" si="28"/>
        <v>147</v>
      </c>
      <c r="D44" s="18">
        <f>D45+D46</f>
        <v>55</v>
      </c>
      <c r="E44" s="18">
        <f>E45+E46</f>
        <v>93</v>
      </c>
      <c r="F44" s="18">
        <f aca="true" t="shared" si="29" ref="F44:G46">H44+J44+L44+N44</f>
        <v>9</v>
      </c>
      <c r="G44" s="18">
        <f t="shared" si="29"/>
        <v>20</v>
      </c>
      <c r="H44" s="18">
        <f aca="true" t="shared" si="30" ref="H44:U44">H45+H46</f>
        <v>2</v>
      </c>
      <c r="I44" s="18">
        <f t="shared" si="30"/>
        <v>5</v>
      </c>
      <c r="J44" s="18">
        <f t="shared" si="30"/>
        <v>5</v>
      </c>
      <c r="K44" s="18">
        <f t="shared" si="30"/>
        <v>13</v>
      </c>
      <c r="L44" s="18">
        <f t="shared" si="30"/>
        <v>0</v>
      </c>
      <c r="M44" s="18">
        <f t="shared" si="30"/>
        <v>0</v>
      </c>
      <c r="N44" s="18">
        <f t="shared" si="30"/>
        <v>2</v>
      </c>
      <c r="O44" s="18">
        <f t="shared" si="30"/>
        <v>2</v>
      </c>
      <c r="P44" s="18">
        <f t="shared" si="30"/>
        <v>42</v>
      </c>
      <c r="Q44" s="18">
        <f t="shared" si="30"/>
        <v>65</v>
      </c>
      <c r="R44" s="18">
        <f t="shared" si="30"/>
        <v>4</v>
      </c>
      <c r="S44" s="18">
        <f t="shared" si="30"/>
        <v>8</v>
      </c>
      <c r="T44" s="18">
        <f t="shared" si="30"/>
        <v>24</v>
      </c>
      <c r="U44" s="18">
        <f t="shared" si="30"/>
        <v>54</v>
      </c>
      <c r="V44" s="19"/>
    </row>
    <row r="45" spans="1:22" ht="12.75">
      <c r="A45" s="29" t="s">
        <v>57</v>
      </c>
      <c r="B45" s="18">
        <f t="shared" si="28"/>
        <v>36</v>
      </c>
      <c r="C45" s="18">
        <f t="shared" si="28"/>
        <v>50</v>
      </c>
      <c r="D45" s="18">
        <f>F45+P45+R45</f>
        <v>30</v>
      </c>
      <c r="E45" s="18">
        <f>G45+Q45+S45</f>
        <v>37</v>
      </c>
      <c r="F45" s="18">
        <f t="shared" si="29"/>
        <v>6</v>
      </c>
      <c r="G45" s="18">
        <f t="shared" si="29"/>
        <v>9</v>
      </c>
      <c r="H45" s="21">
        <v>1</v>
      </c>
      <c r="I45" s="21">
        <v>2</v>
      </c>
      <c r="J45" s="21">
        <v>3</v>
      </c>
      <c r="K45" s="21">
        <v>6</v>
      </c>
      <c r="L45" s="21">
        <v>0</v>
      </c>
      <c r="M45" s="21">
        <v>0</v>
      </c>
      <c r="N45" s="21">
        <v>2</v>
      </c>
      <c r="O45" s="21">
        <v>1</v>
      </c>
      <c r="P45" s="21">
        <v>23</v>
      </c>
      <c r="Q45" s="21">
        <v>25</v>
      </c>
      <c r="R45" s="21">
        <v>1</v>
      </c>
      <c r="S45" s="21">
        <v>3</v>
      </c>
      <c r="T45" s="21">
        <v>6</v>
      </c>
      <c r="U45" s="21">
        <v>13</v>
      </c>
      <c r="V45" s="5"/>
    </row>
    <row r="46" spans="1:22" ht="12.75">
      <c r="A46" s="29" t="s">
        <v>58</v>
      </c>
      <c r="B46" s="18">
        <f t="shared" si="28"/>
        <v>43</v>
      </c>
      <c r="C46" s="18">
        <f t="shared" si="28"/>
        <v>97</v>
      </c>
      <c r="D46" s="18">
        <f>F46+P46+R46</f>
        <v>25</v>
      </c>
      <c r="E46" s="18">
        <f>G46+Q46+S46</f>
        <v>56</v>
      </c>
      <c r="F46" s="18">
        <f t="shared" si="29"/>
        <v>3</v>
      </c>
      <c r="G46" s="18">
        <f t="shared" si="29"/>
        <v>11</v>
      </c>
      <c r="H46" s="21">
        <v>1</v>
      </c>
      <c r="I46" s="21">
        <v>3</v>
      </c>
      <c r="J46" s="21">
        <v>2</v>
      </c>
      <c r="K46" s="21">
        <v>7</v>
      </c>
      <c r="L46" s="21">
        <v>0</v>
      </c>
      <c r="M46" s="21">
        <v>0</v>
      </c>
      <c r="N46" s="21">
        <v>0</v>
      </c>
      <c r="O46" s="21">
        <v>1</v>
      </c>
      <c r="P46" s="21">
        <v>19</v>
      </c>
      <c r="Q46" s="21">
        <v>40</v>
      </c>
      <c r="R46" s="21">
        <v>3</v>
      </c>
      <c r="S46" s="21">
        <v>5</v>
      </c>
      <c r="T46" s="21">
        <v>18</v>
      </c>
      <c r="U46" s="21">
        <v>41</v>
      </c>
      <c r="V46" s="5"/>
    </row>
    <row r="47" spans="1:2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5"/>
    </row>
    <row r="48" spans="1:22" s="20" customFormat="1" ht="12.75">
      <c r="A48" s="18" t="s">
        <v>23</v>
      </c>
      <c r="B48" s="18">
        <f aca="true" t="shared" si="31" ref="B48:K48">B49+B50</f>
        <v>160</v>
      </c>
      <c r="C48" s="18">
        <f t="shared" si="31"/>
        <v>460</v>
      </c>
      <c r="D48" s="18">
        <f t="shared" si="31"/>
        <v>153</v>
      </c>
      <c r="E48" s="18">
        <f t="shared" si="31"/>
        <v>445</v>
      </c>
      <c r="F48" s="18">
        <f t="shared" si="31"/>
        <v>28</v>
      </c>
      <c r="G48" s="18">
        <f t="shared" si="31"/>
        <v>78</v>
      </c>
      <c r="H48" s="18">
        <f t="shared" si="31"/>
        <v>6</v>
      </c>
      <c r="I48" s="18">
        <f t="shared" si="31"/>
        <v>23</v>
      </c>
      <c r="J48" s="18">
        <f t="shared" si="31"/>
        <v>14</v>
      </c>
      <c r="K48" s="18">
        <f t="shared" si="31"/>
        <v>42</v>
      </c>
      <c r="L48" s="18">
        <f aca="true" t="shared" si="32" ref="L48:U48">L49+L50</f>
        <v>0</v>
      </c>
      <c r="M48" s="18">
        <f t="shared" si="32"/>
        <v>4</v>
      </c>
      <c r="N48" s="18">
        <f t="shared" si="32"/>
        <v>8</v>
      </c>
      <c r="O48" s="18">
        <f t="shared" si="32"/>
        <v>9</v>
      </c>
      <c r="P48" s="18">
        <f t="shared" si="32"/>
        <v>111</v>
      </c>
      <c r="Q48" s="18">
        <f t="shared" si="32"/>
        <v>332</v>
      </c>
      <c r="R48" s="18">
        <f t="shared" si="32"/>
        <v>14</v>
      </c>
      <c r="S48" s="18">
        <f t="shared" si="32"/>
        <v>35</v>
      </c>
      <c r="T48" s="18">
        <f t="shared" si="32"/>
        <v>7</v>
      </c>
      <c r="U48" s="18">
        <f t="shared" si="32"/>
        <v>15</v>
      </c>
      <c r="V48" s="19"/>
    </row>
    <row r="49" spans="1:22" ht="12.75">
      <c r="A49" s="29" t="s">
        <v>57</v>
      </c>
      <c r="B49" s="18">
        <f aca="true" t="shared" si="33" ref="B49:K49">SUM(B53+B57)</f>
        <v>112</v>
      </c>
      <c r="C49" s="18">
        <f t="shared" si="33"/>
        <v>289</v>
      </c>
      <c r="D49" s="18">
        <f t="shared" si="33"/>
        <v>106</v>
      </c>
      <c r="E49" s="18">
        <f t="shared" si="33"/>
        <v>279</v>
      </c>
      <c r="F49" s="18">
        <f t="shared" si="33"/>
        <v>14</v>
      </c>
      <c r="G49" s="18">
        <f t="shared" si="33"/>
        <v>48</v>
      </c>
      <c r="H49" s="18">
        <f t="shared" si="33"/>
        <v>0</v>
      </c>
      <c r="I49" s="18">
        <f t="shared" si="33"/>
        <v>10</v>
      </c>
      <c r="J49" s="18">
        <f t="shared" si="33"/>
        <v>9</v>
      </c>
      <c r="K49" s="18">
        <f t="shared" si="33"/>
        <v>30</v>
      </c>
      <c r="L49" s="18">
        <f aca="true" t="shared" si="34" ref="L49:U49">SUM(L53+L57)</f>
        <v>0</v>
      </c>
      <c r="M49" s="18">
        <f t="shared" si="34"/>
        <v>1</v>
      </c>
      <c r="N49" s="18">
        <f t="shared" si="34"/>
        <v>5</v>
      </c>
      <c r="O49" s="18">
        <f t="shared" si="34"/>
        <v>7</v>
      </c>
      <c r="P49" s="18">
        <f t="shared" si="34"/>
        <v>80</v>
      </c>
      <c r="Q49" s="18">
        <f t="shared" si="34"/>
        <v>212</v>
      </c>
      <c r="R49" s="18">
        <f t="shared" si="34"/>
        <v>12</v>
      </c>
      <c r="S49" s="18">
        <f t="shared" si="34"/>
        <v>19</v>
      </c>
      <c r="T49" s="18">
        <f t="shared" si="34"/>
        <v>6</v>
      </c>
      <c r="U49" s="18">
        <f t="shared" si="34"/>
        <v>10</v>
      </c>
      <c r="V49" s="5"/>
    </row>
    <row r="50" spans="1:22" ht="12.75">
      <c r="A50" s="29" t="s">
        <v>58</v>
      </c>
      <c r="B50" s="18">
        <f aca="true" t="shared" si="35" ref="B50:K50">SUM(B54+B58)</f>
        <v>48</v>
      </c>
      <c r="C50" s="18">
        <f t="shared" si="35"/>
        <v>171</v>
      </c>
      <c r="D50" s="18">
        <f t="shared" si="35"/>
        <v>47</v>
      </c>
      <c r="E50" s="18">
        <f t="shared" si="35"/>
        <v>166</v>
      </c>
      <c r="F50" s="18">
        <f t="shared" si="35"/>
        <v>14</v>
      </c>
      <c r="G50" s="18">
        <f t="shared" si="35"/>
        <v>30</v>
      </c>
      <c r="H50" s="18">
        <f t="shared" si="35"/>
        <v>6</v>
      </c>
      <c r="I50" s="18">
        <f t="shared" si="35"/>
        <v>13</v>
      </c>
      <c r="J50" s="18">
        <f t="shared" si="35"/>
        <v>5</v>
      </c>
      <c r="K50" s="18">
        <f t="shared" si="35"/>
        <v>12</v>
      </c>
      <c r="L50" s="18">
        <f aca="true" t="shared" si="36" ref="L50:U50">SUM(L54+L58)</f>
        <v>0</v>
      </c>
      <c r="M50" s="18">
        <f t="shared" si="36"/>
        <v>3</v>
      </c>
      <c r="N50" s="18">
        <f t="shared" si="36"/>
        <v>3</v>
      </c>
      <c r="O50" s="18">
        <f t="shared" si="36"/>
        <v>2</v>
      </c>
      <c r="P50" s="18">
        <f t="shared" si="36"/>
        <v>31</v>
      </c>
      <c r="Q50" s="18">
        <f t="shared" si="36"/>
        <v>120</v>
      </c>
      <c r="R50" s="18">
        <f t="shared" si="36"/>
        <v>2</v>
      </c>
      <c r="S50" s="18">
        <f t="shared" si="36"/>
        <v>16</v>
      </c>
      <c r="T50" s="18">
        <f t="shared" si="36"/>
        <v>1</v>
      </c>
      <c r="U50" s="18">
        <f t="shared" si="36"/>
        <v>5</v>
      </c>
      <c r="V50" s="5"/>
    </row>
    <row r="51" spans="1:2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5"/>
    </row>
    <row r="52" spans="1:22" s="20" customFormat="1" ht="12.75">
      <c r="A52" s="18" t="s">
        <v>19</v>
      </c>
      <c r="B52" s="18">
        <f aca="true" t="shared" si="37" ref="B52:C54">F52+P52+R52+T52</f>
        <v>142</v>
      </c>
      <c r="C52" s="18">
        <f t="shared" si="37"/>
        <v>438</v>
      </c>
      <c r="D52" s="18">
        <f>D53+D54</f>
        <v>136</v>
      </c>
      <c r="E52" s="18">
        <f>E53+E54</f>
        <v>425</v>
      </c>
      <c r="F52" s="18">
        <f aca="true" t="shared" si="38" ref="F52:G54">H52+J52+L52+N52</f>
        <v>23</v>
      </c>
      <c r="G52" s="18">
        <f t="shared" si="38"/>
        <v>75</v>
      </c>
      <c r="H52" s="18">
        <f aca="true" t="shared" si="39" ref="H52:U52">H53+H54</f>
        <v>5</v>
      </c>
      <c r="I52" s="18">
        <f t="shared" si="39"/>
        <v>22</v>
      </c>
      <c r="J52" s="18">
        <f t="shared" si="39"/>
        <v>12</v>
      </c>
      <c r="K52" s="18">
        <f t="shared" si="39"/>
        <v>40</v>
      </c>
      <c r="L52" s="18">
        <f t="shared" si="39"/>
        <v>0</v>
      </c>
      <c r="M52" s="18">
        <f t="shared" si="39"/>
        <v>4</v>
      </c>
      <c r="N52" s="18">
        <f t="shared" si="39"/>
        <v>6</v>
      </c>
      <c r="O52" s="18">
        <f t="shared" si="39"/>
        <v>9</v>
      </c>
      <c r="P52" s="18">
        <f t="shared" si="39"/>
        <v>99</v>
      </c>
      <c r="Q52" s="18">
        <f t="shared" si="39"/>
        <v>320</v>
      </c>
      <c r="R52" s="18">
        <f t="shared" si="39"/>
        <v>14</v>
      </c>
      <c r="S52" s="18">
        <f t="shared" si="39"/>
        <v>30</v>
      </c>
      <c r="T52" s="18">
        <f t="shared" si="39"/>
        <v>6</v>
      </c>
      <c r="U52" s="18">
        <f t="shared" si="39"/>
        <v>13</v>
      </c>
      <c r="V52" s="19"/>
    </row>
    <row r="53" spans="1:22" ht="12.75">
      <c r="A53" s="29" t="s">
        <v>57</v>
      </c>
      <c r="B53" s="18">
        <f t="shared" si="37"/>
        <v>102</v>
      </c>
      <c r="C53" s="18">
        <f t="shared" si="37"/>
        <v>274</v>
      </c>
      <c r="D53" s="18">
        <f>F53+P53+R53</f>
        <v>97</v>
      </c>
      <c r="E53" s="18">
        <f>G53+Q53+S53</f>
        <v>266</v>
      </c>
      <c r="F53" s="18">
        <f t="shared" si="38"/>
        <v>12</v>
      </c>
      <c r="G53" s="18">
        <f t="shared" si="38"/>
        <v>46</v>
      </c>
      <c r="H53" s="21">
        <v>0</v>
      </c>
      <c r="I53" s="21">
        <v>10</v>
      </c>
      <c r="J53" s="21">
        <v>8</v>
      </c>
      <c r="K53" s="21">
        <v>28</v>
      </c>
      <c r="L53" s="21">
        <v>0</v>
      </c>
      <c r="M53" s="21">
        <v>1</v>
      </c>
      <c r="N53" s="21">
        <v>4</v>
      </c>
      <c r="O53" s="21">
        <v>7</v>
      </c>
      <c r="P53" s="21">
        <v>73</v>
      </c>
      <c r="Q53" s="21">
        <v>203</v>
      </c>
      <c r="R53" s="21">
        <v>12</v>
      </c>
      <c r="S53" s="21">
        <v>17</v>
      </c>
      <c r="T53" s="21">
        <v>5</v>
      </c>
      <c r="U53" s="21">
        <v>8</v>
      </c>
      <c r="V53" s="5"/>
    </row>
    <row r="54" spans="1:22" ht="12.75">
      <c r="A54" s="29" t="s">
        <v>58</v>
      </c>
      <c r="B54" s="18">
        <f t="shared" si="37"/>
        <v>40</v>
      </c>
      <c r="C54" s="18">
        <f t="shared" si="37"/>
        <v>164</v>
      </c>
      <c r="D54" s="18">
        <f>F54+P54+R54</f>
        <v>39</v>
      </c>
      <c r="E54" s="18">
        <f>G54+Q54+S54</f>
        <v>159</v>
      </c>
      <c r="F54" s="18">
        <f t="shared" si="38"/>
        <v>11</v>
      </c>
      <c r="G54" s="18">
        <f t="shared" si="38"/>
        <v>29</v>
      </c>
      <c r="H54" s="21">
        <v>5</v>
      </c>
      <c r="I54" s="21">
        <v>12</v>
      </c>
      <c r="J54" s="21">
        <v>4</v>
      </c>
      <c r="K54" s="21">
        <v>12</v>
      </c>
      <c r="L54" s="21">
        <v>0</v>
      </c>
      <c r="M54" s="21">
        <v>3</v>
      </c>
      <c r="N54" s="21">
        <v>2</v>
      </c>
      <c r="O54" s="21">
        <v>2</v>
      </c>
      <c r="P54" s="21">
        <v>26</v>
      </c>
      <c r="Q54" s="21">
        <v>117</v>
      </c>
      <c r="R54" s="21">
        <v>2</v>
      </c>
      <c r="S54" s="21">
        <v>13</v>
      </c>
      <c r="T54" s="21">
        <v>1</v>
      </c>
      <c r="U54" s="21">
        <v>5</v>
      </c>
      <c r="V54" s="5"/>
    </row>
    <row r="55" spans="1:21" s="33" customFormat="1" ht="12.75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2" s="20" customFormat="1" ht="12" customHeight="1">
      <c r="A56" s="18" t="s">
        <v>20</v>
      </c>
      <c r="B56" s="18">
        <f aca="true" t="shared" si="40" ref="B56:C58">F56+P56+R56+T56</f>
        <v>18</v>
      </c>
      <c r="C56" s="18">
        <f t="shared" si="40"/>
        <v>22</v>
      </c>
      <c r="D56" s="18">
        <f>D57+D58</f>
        <v>17</v>
      </c>
      <c r="E56" s="18">
        <f>E57+E58</f>
        <v>20</v>
      </c>
      <c r="F56" s="18">
        <f aca="true" t="shared" si="41" ref="F56:G58">H56+J56+L56+N56</f>
        <v>5</v>
      </c>
      <c r="G56" s="18">
        <f t="shared" si="41"/>
        <v>3</v>
      </c>
      <c r="H56" s="18">
        <f aca="true" t="shared" si="42" ref="H56:U56">H57+H58</f>
        <v>1</v>
      </c>
      <c r="I56" s="18">
        <f t="shared" si="42"/>
        <v>1</v>
      </c>
      <c r="J56" s="18">
        <f t="shared" si="42"/>
        <v>2</v>
      </c>
      <c r="K56" s="18">
        <f t="shared" si="42"/>
        <v>2</v>
      </c>
      <c r="L56" s="18">
        <f t="shared" si="42"/>
        <v>0</v>
      </c>
      <c r="M56" s="18">
        <f t="shared" si="42"/>
        <v>0</v>
      </c>
      <c r="N56" s="18">
        <f t="shared" si="42"/>
        <v>2</v>
      </c>
      <c r="O56" s="18">
        <f t="shared" si="42"/>
        <v>0</v>
      </c>
      <c r="P56" s="18">
        <f t="shared" si="42"/>
        <v>12</v>
      </c>
      <c r="Q56" s="18">
        <f t="shared" si="42"/>
        <v>12</v>
      </c>
      <c r="R56" s="18">
        <f t="shared" si="42"/>
        <v>0</v>
      </c>
      <c r="S56" s="18">
        <f t="shared" si="42"/>
        <v>5</v>
      </c>
      <c r="T56" s="18">
        <f t="shared" si="42"/>
        <v>1</v>
      </c>
      <c r="U56" s="18">
        <f t="shared" si="42"/>
        <v>2</v>
      </c>
      <c r="V56" s="19"/>
    </row>
    <row r="57" spans="1:22" ht="12.75">
      <c r="A57" s="29" t="s">
        <v>57</v>
      </c>
      <c r="B57" s="18">
        <f t="shared" si="40"/>
        <v>10</v>
      </c>
      <c r="C57" s="18">
        <f t="shared" si="40"/>
        <v>15</v>
      </c>
      <c r="D57" s="18">
        <f>F57+P57+R57</f>
        <v>9</v>
      </c>
      <c r="E57" s="18">
        <f>G57+Q57+S57</f>
        <v>13</v>
      </c>
      <c r="F57" s="18">
        <f t="shared" si="41"/>
        <v>2</v>
      </c>
      <c r="G57" s="18">
        <f t="shared" si="41"/>
        <v>2</v>
      </c>
      <c r="H57" s="21">
        <v>0</v>
      </c>
      <c r="I57" s="21">
        <v>0</v>
      </c>
      <c r="J57" s="21">
        <v>1</v>
      </c>
      <c r="K57" s="21">
        <v>2</v>
      </c>
      <c r="L57" s="21">
        <v>0</v>
      </c>
      <c r="M57" s="21">
        <v>0</v>
      </c>
      <c r="N57" s="21">
        <v>1</v>
      </c>
      <c r="O57" s="21">
        <v>0</v>
      </c>
      <c r="P57" s="21">
        <v>7</v>
      </c>
      <c r="Q57" s="21">
        <v>9</v>
      </c>
      <c r="R57" s="21">
        <v>0</v>
      </c>
      <c r="S57" s="21">
        <v>2</v>
      </c>
      <c r="T57" s="21">
        <v>1</v>
      </c>
      <c r="U57" s="21">
        <v>2</v>
      </c>
      <c r="V57" s="5"/>
    </row>
    <row r="58" spans="1:22" ht="12.75">
      <c r="A58" s="29" t="s">
        <v>58</v>
      </c>
      <c r="B58" s="18">
        <f t="shared" si="40"/>
        <v>8</v>
      </c>
      <c r="C58" s="18">
        <f t="shared" si="40"/>
        <v>7</v>
      </c>
      <c r="D58" s="18">
        <f>F58+P58+R58</f>
        <v>8</v>
      </c>
      <c r="E58" s="18">
        <f>G58+Q58+S58</f>
        <v>7</v>
      </c>
      <c r="F58" s="18">
        <f t="shared" si="41"/>
        <v>3</v>
      </c>
      <c r="G58" s="18">
        <f t="shared" si="41"/>
        <v>1</v>
      </c>
      <c r="H58" s="21">
        <v>1</v>
      </c>
      <c r="I58" s="21">
        <v>1</v>
      </c>
      <c r="J58" s="21">
        <v>1</v>
      </c>
      <c r="K58" s="21">
        <v>0</v>
      </c>
      <c r="L58" s="21">
        <v>0</v>
      </c>
      <c r="M58" s="21">
        <v>0</v>
      </c>
      <c r="N58" s="21">
        <v>1</v>
      </c>
      <c r="O58" s="21">
        <v>0</v>
      </c>
      <c r="P58" s="21">
        <v>5</v>
      </c>
      <c r="Q58" s="21">
        <v>3</v>
      </c>
      <c r="R58" s="21">
        <v>0</v>
      </c>
      <c r="S58" s="21">
        <v>3</v>
      </c>
      <c r="T58" s="21">
        <v>0</v>
      </c>
      <c r="U58" s="21">
        <v>0</v>
      </c>
      <c r="V58" s="5"/>
    </row>
    <row r="59" spans="1:21" s="5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2" s="20" customFormat="1" ht="12.75">
      <c r="A60" s="18" t="s">
        <v>24</v>
      </c>
      <c r="B60" s="18">
        <f aca="true" t="shared" si="43" ref="B60:K60">B61+B62</f>
        <v>986</v>
      </c>
      <c r="C60" s="18">
        <f t="shared" si="43"/>
        <v>1734</v>
      </c>
      <c r="D60" s="18">
        <f t="shared" si="43"/>
        <v>734</v>
      </c>
      <c r="E60" s="18">
        <f t="shared" si="43"/>
        <v>1372</v>
      </c>
      <c r="F60" s="18">
        <f t="shared" si="43"/>
        <v>195</v>
      </c>
      <c r="G60" s="18">
        <f t="shared" si="43"/>
        <v>304</v>
      </c>
      <c r="H60" s="18">
        <f t="shared" si="43"/>
        <v>42</v>
      </c>
      <c r="I60" s="18">
        <f t="shared" si="43"/>
        <v>63</v>
      </c>
      <c r="J60" s="18">
        <f t="shared" si="43"/>
        <v>122</v>
      </c>
      <c r="K60" s="18">
        <f t="shared" si="43"/>
        <v>204</v>
      </c>
      <c r="L60" s="18">
        <f aca="true" t="shared" si="44" ref="L60:U60">L61+L62</f>
        <v>0</v>
      </c>
      <c r="M60" s="18">
        <f t="shared" si="44"/>
        <v>3</v>
      </c>
      <c r="N60" s="18">
        <f t="shared" si="44"/>
        <v>31</v>
      </c>
      <c r="O60" s="18">
        <f t="shared" si="44"/>
        <v>34</v>
      </c>
      <c r="P60" s="18">
        <f t="shared" si="44"/>
        <v>516</v>
      </c>
      <c r="Q60" s="18">
        <f t="shared" si="44"/>
        <v>973</v>
      </c>
      <c r="R60" s="18">
        <f t="shared" si="44"/>
        <v>23</v>
      </c>
      <c r="S60" s="18">
        <f t="shared" si="44"/>
        <v>95</v>
      </c>
      <c r="T60" s="18">
        <f t="shared" si="44"/>
        <v>252</v>
      </c>
      <c r="U60" s="18">
        <f t="shared" si="44"/>
        <v>362</v>
      </c>
      <c r="V60" s="19"/>
    </row>
    <row r="61" spans="1:22" ht="12.75">
      <c r="A61" s="29" t="s">
        <v>57</v>
      </c>
      <c r="B61" s="18">
        <f>B65+B69+B73</f>
        <v>312</v>
      </c>
      <c r="C61" s="18">
        <f>C65+C69+C73</f>
        <v>475</v>
      </c>
      <c r="D61" s="18">
        <f>F61+P61+R61</f>
        <v>245</v>
      </c>
      <c r="E61" s="18">
        <f>G61+Q61+S61</f>
        <v>378</v>
      </c>
      <c r="F61" s="18">
        <f aca="true" t="shared" si="45" ref="F61:U62">F65+F69+F73</f>
        <v>69</v>
      </c>
      <c r="G61" s="18">
        <f t="shared" si="45"/>
        <v>88</v>
      </c>
      <c r="H61" s="18">
        <f t="shared" si="45"/>
        <v>19</v>
      </c>
      <c r="I61" s="18">
        <f t="shared" si="45"/>
        <v>23</v>
      </c>
      <c r="J61" s="18">
        <f t="shared" si="45"/>
        <v>37</v>
      </c>
      <c r="K61" s="18">
        <f t="shared" si="45"/>
        <v>56</v>
      </c>
      <c r="L61" s="18">
        <f t="shared" si="45"/>
        <v>0</v>
      </c>
      <c r="M61" s="18">
        <f t="shared" si="45"/>
        <v>0</v>
      </c>
      <c r="N61" s="18">
        <f t="shared" si="45"/>
        <v>13</v>
      </c>
      <c r="O61" s="18">
        <f t="shared" si="45"/>
        <v>9</v>
      </c>
      <c r="P61" s="18">
        <f t="shared" si="45"/>
        <v>167</v>
      </c>
      <c r="Q61" s="18">
        <f t="shared" si="45"/>
        <v>267</v>
      </c>
      <c r="R61" s="18">
        <f t="shared" si="45"/>
        <v>9</v>
      </c>
      <c r="S61" s="18">
        <f t="shared" si="45"/>
        <v>23</v>
      </c>
      <c r="T61" s="18">
        <f t="shared" si="45"/>
        <v>67</v>
      </c>
      <c r="U61" s="18">
        <f t="shared" si="45"/>
        <v>97</v>
      </c>
      <c r="V61" s="5"/>
    </row>
    <row r="62" spans="1:22" ht="12.75">
      <c r="A62" s="29" t="s">
        <v>58</v>
      </c>
      <c r="B62" s="18">
        <f>B66+B70+B74</f>
        <v>674</v>
      </c>
      <c r="C62" s="18">
        <f>C66+C70+C74</f>
        <v>1259</v>
      </c>
      <c r="D62" s="18">
        <f>F62+P62+R62</f>
        <v>489</v>
      </c>
      <c r="E62" s="18">
        <f>G62+Q62+S62</f>
        <v>994</v>
      </c>
      <c r="F62" s="18">
        <f t="shared" si="45"/>
        <v>126</v>
      </c>
      <c r="G62" s="18">
        <f t="shared" si="45"/>
        <v>216</v>
      </c>
      <c r="H62" s="18">
        <f t="shared" si="45"/>
        <v>23</v>
      </c>
      <c r="I62" s="18">
        <f t="shared" si="45"/>
        <v>40</v>
      </c>
      <c r="J62" s="18">
        <f t="shared" si="45"/>
        <v>85</v>
      </c>
      <c r="K62" s="18">
        <f t="shared" si="45"/>
        <v>148</v>
      </c>
      <c r="L62" s="18">
        <f t="shared" si="45"/>
        <v>0</v>
      </c>
      <c r="M62" s="18">
        <f t="shared" si="45"/>
        <v>3</v>
      </c>
      <c r="N62" s="18">
        <f t="shared" si="45"/>
        <v>18</v>
      </c>
      <c r="O62" s="18">
        <f t="shared" si="45"/>
        <v>25</v>
      </c>
      <c r="P62" s="18">
        <f t="shared" si="45"/>
        <v>349</v>
      </c>
      <c r="Q62" s="18">
        <f t="shared" si="45"/>
        <v>706</v>
      </c>
      <c r="R62" s="18">
        <f t="shared" si="45"/>
        <v>14</v>
      </c>
      <c r="S62" s="18">
        <f t="shared" si="45"/>
        <v>72</v>
      </c>
      <c r="T62" s="18">
        <f t="shared" si="45"/>
        <v>185</v>
      </c>
      <c r="U62" s="18">
        <f t="shared" si="45"/>
        <v>265</v>
      </c>
      <c r="V62" s="5"/>
    </row>
    <row r="63" spans="1:21" s="5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2" s="20" customFormat="1" ht="12.75">
      <c r="A64" s="18" t="s">
        <v>19</v>
      </c>
      <c r="B64" s="18">
        <f aca="true" t="shared" si="46" ref="B64:C66">F64+P64+R64+T64</f>
        <v>330</v>
      </c>
      <c r="C64" s="18">
        <f t="shared" si="46"/>
        <v>323</v>
      </c>
      <c r="D64" s="18">
        <f>D65+D66</f>
        <v>293</v>
      </c>
      <c r="E64" s="18">
        <f>E65+E66</f>
        <v>278</v>
      </c>
      <c r="F64" s="18">
        <f aca="true" t="shared" si="47" ref="F64:G66">H64+J64+L64+N64</f>
        <v>69</v>
      </c>
      <c r="G64" s="18">
        <f t="shared" si="47"/>
        <v>66</v>
      </c>
      <c r="H64" s="18">
        <f aca="true" t="shared" si="48" ref="H64:U64">H65+H66</f>
        <v>8</v>
      </c>
      <c r="I64" s="18">
        <f t="shared" si="48"/>
        <v>17</v>
      </c>
      <c r="J64" s="18">
        <f t="shared" si="48"/>
        <v>50</v>
      </c>
      <c r="K64" s="18">
        <f t="shared" si="48"/>
        <v>45</v>
      </c>
      <c r="L64" s="18">
        <f t="shared" si="48"/>
        <v>0</v>
      </c>
      <c r="M64" s="18">
        <f t="shared" si="48"/>
        <v>0</v>
      </c>
      <c r="N64" s="18">
        <f t="shared" si="48"/>
        <v>11</v>
      </c>
      <c r="O64" s="18">
        <f t="shared" si="48"/>
        <v>4</v>
      </c>
      <c r="P64" s="18">
        <f t="shared" si="48"/>
        <v>215</v>
      </c>
      <c r="Q64" s="18">
        <f t="shared" si="48"/>
        <v>209</v>
      </c>
      <c r="R64" s="18">
        <f t="shared" si="48"/>
        <v>9</v>
      </c>
      <c r="S64" s="18">
        <f t="shared" si="48"/>
        <v>3</v>
      </c>
      <c r="T64" s="18">
        <f t="shared" si="48"/>
        <v>37</v>
      </c>
      <c r="U64" s="18">
        <f t="shared" si="48"/>
        <v>45</v>
      </c>
      <c r="V64" s="19"/>
    </row>
    <row r="65" spans="1:22" ht="12.75">
      <c r="A65" s="29" t="s">
        <v>57</v>
      </c>
      <c r="B65" s="1">
        <f t="shared" si="46"/>
        <v>127</v>
      </c>
      <c r="C65" s="1">
        <f t="shared" si="46"/>
        <v>134</v>
      </c>
      <c r="D65" s="1">
        <f>F65+P65+R65</f>
        <v>108</v>
      </c>
      <c r="E65" s="1">
        <f>G65+Q65+S65</f>
        <v>106</v>
      </c>
      <c r="F65" s="18">
        <f t="shared" si="47"/>
        <v>27</v>
      </c>
      <c r="G65" s="18">
        <f t="shared" si="47"/>
        <v>31</v>
      </c>
      <c r="H65" s="21">
        <v>7</v>
      </c>
      <c r="I65" s="21">
        <v>7</v>
      </c>
      <c r="J65" s="21">
        <v>15</v>
      </c>
      <c r="K65" s="21">
        <v>20</v>
      </c>
      <c r="L65" s="21">
        <v>0</v>
      </c>
      <c r="M65" s="21">
        <v>0</v>
      </c>
      <c r="N65" s="21">
        <v>5</v>
      </c>
      <c r="O65" s="21">
        <v>4</v>
      </c>
      <c r="P65" s="10">
        <v>76</v>
      </c>
      <c r="Q65" s="10">
        <v>73</v>
      </c>
      <c r="R65" s="10">
        <v>5</v>
      </c>
      <c r="S65" s="10">
        <v>2</v>
      </c>
      <c r="T65" s="10">
        <v>19</v>
      </c>
      <c r="U65" s="10">
        <v>28</v>
      </c>
      <c r="V65" s="5"/>
    </row>
    <row r="66" spans="1:22" ht="12.75">
      <c r="A66" s="29" t="s">
        <v>58</v>
      </c>
      <c r="B66" s="1">
        <f t="shared" si="46"/>
        <v>203</v>
      </c>
      <c r="C66" s="1">
        <f t="shared" si="46"/>
        <v>189</v>
      </c>
      <c r="D66" s="1">
        <f>F66+P66+R66</f>
        <v>185</v>
      </c>
      <c r="E66" s="1">
        <f>G66+Q66+S66</f>
        <v>172</v>
      </c>
      <c r="F66" s="18">
        <f t="shared" si="47"/>
        <v>42</v>
      </c>
      <c r="G66" s="18">
        <f t="shared" si="47"/>
        <v>35</v>
      </c>
      <c r="H66" s="21">
        <v>1</v>
      </c>
      <c r="I66" s="21">
        <v>10</v>
      </c>
      <c r="J66" s="21">
        <v>35</v>
      </c>
      <c r="K66" s="21">
        <v>25</v>
      </c>
      <c r="L66" s="21">
        <v>0</v>
      </c>
      <c r="M66" s="21">
        <v>0</v>
      </c>
      <c r="N66" s="21">
        <v>6</v>
      </c>
      <c r="O66" s="21">
        <v>0</v>
      </c>
      <c r="P66" s="10">
        <v>139</v>
      </c>
      <c r="Q66" s="10">
        <v>136</v>
      </c>
      <c r="R66" s="10">
        <v>4</v>
      </c>
      <c r="S66" s="10">
        <v>1</v>
      </c>
      <c r="T66" s="10">
        <v>18</v>
      </c>
      <c r="U66" s="10">
        <v>17</v>
      </c>
      <c r="V66" s="5"/>
    </row>
    <row r="67" spans="1:22" ht="12.75">
      <c r="A67" s="18"/>
      <c r="B67" s="1"/>
      <c r="C67" s="1"/>
      <c r="D67" s="1"/>
      <c r="E67" s="1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"/>
      <c r="Q67" s="1"/>
      <c r="R67" s="1"/>
      <c r="S67" s="1"/>
      <c r="T67" s="1"/>
      <c r="U67" s="1"/>
      <c r="V67" s="5"/>
    </row>
    <row r="68" spans="1:22" s="20" customFormat="1" ht="12.75">
      <c r="A68" s="18" t="s">
        <v>20</v>
      </c>
      <c r="B68" s="18">
        <f aca="true" t="shared" si="49" ref="B68:C70">F68+P68+R68+T68</f>
        <v>14</v>
      </c>
      <c r="C68" s="18">
        <f t="shared" si="49"/>
        <v>55</v>
      </c>
      <c r="D68" s="18">
        <f>D69+D70</f>
        <v>5</v>
      </c>
      <c r="E68" s="18">
        <f>E69+E70</f>
        <v>22</v>
      </c>
      <c r="F68" s="18">
        <f aca="true" t="shared" si="50" ref="F68:G70">H68+J68+L68+N68</f>
        <v>1</v>
      </c>
      <c r="G68" s="18">
        <f t="shared" si="50"/>
        <v>5</v>
      </c>
      <c r="H68" s="18">
        <f aca="true" t="shared" si="51" ref="H68:U68">H69+H70</f>
        <v>1</v>
      </c>
      <c r="I68" s="18">
        <f t="shared" si="51"/>
        <v>2</v>
      </c>
      <c r="J68" s="18">
        <f t="shared" si="51"/>
        <v>0</v>
      </c>
      <c r="K68" s="18">
        <f t="shared" si="51"/>
        <v>2</v>
      </c>
      <c r="L68" s="18">
        <f t="shared" si="51"/>
        <v>0</v>
      </c>
      <c r="M68" s="18">
        <f t="shared" si="51"/>
        <v>0</v>
      </c>
      <c r="N68" s="18">
        <f t="shared" si="51"/>
        <v>0</v>
      </c>
      <c r="O68" s="18">
        <f t="shared" si="51"/>
        <v>1</v>
      </c>
      <c r="P68" s="18">
        <f t="shared" si="51"/>
        <v>3</v>
      </c>
      <c r="Q68" s="18">
        <f t="shared" si="51"/>
        <v>15</v>
      </c>
      <c r="R68" s="18">
        <f t="shared" si="51"/>
        <v>1</v>
      </c>
      <c r="S68" s="18">
        <f t="shared" si="51"/>
        <v>2</v>
      </c>
      <c r="T68" s="18">
        <f t="shared" si="51"/>
        <v>9</v>
      </c>
      <c r="U68" s="18">
        <f t="shared" si="51"/>
        <v>33</v>
      </c>
      <c r="V68" s="19"/>
    </row>
    <row r="69" spans="1:22" ht="12.75">
      <c r="A69" s="29" t="s">
        <v>57</v>
      </c>
      <c r="B69" s="1">
        <f t="shared" si="49"/>
        <v>8</v>
      </c>
      <c r="C69" s="1">
        <f t="shared" si="49"/>
        <v>21</v>
      </c>
      <c r="D69" s="1">
        <f>F69+P69+R69</f>
        <v>3</v>
      </c>
      <c r="E69" s="1">
        <f>G69+Q69+S69</f>
        <v>9</v>
      </c>
      <c r="F69" s="18">
        <f t="shared" si="50"/>
        <v>1</v>
      </c>
      <c r="G69" s="18">
        <f t="shared" si="50"/>
        <v>3</v>
      </c>
      <c r="H69" s="21">
        <v>1</v>
      </c>
      <c r="I69" s="21">
        <v>1</v>
      </c>
      <c r="J69" s="21">
        <v>0</v>
      </c>
      <c r="K69" s="21">
        <v>2</v>
      </c>
      <c r="L69" s="21">
        <v>0</v>
      </c>
      <c r="M69" s="21">
        <v>0</v>
      </c>
      <c r="N69" s="21">
        <v>0</v>
      </c>
      <c r="O69" s="21">
        <v>0</v>
      </c>
      <c r="P69" s="10">
        <v>2</v>
      </c>
      <c r="Q69" s="10">
        <v>4</v>
      </c>
      <c r="R69" s="10">
        <v>0</v>
      </c>
      <c r="S69" s="10">
        <v>2</v>
      </c>
      <c r="T69" s="10">
        <v>5</v>
      </c>
      <c r="U69" s="10">
        <v>12</v>
      </c>
      <c r="V69" s="5"/>
    </row>
    <row r="70" spans="1:22" ht="12.75">
      <c r="A70" s="29" t="s">
        <v>58</v>
      </c>
      <c r="B70" s="1">
        <f t="shared" si="49"/>
        <v>6</v>
      </c>
      <c r="C70" s="1">
        <f t="shared" si="49"/>
        <v>34</v>
      </c>
      <c r="D70" s="1">
        <f>F70+P70+R70</f>
        <v>2</v>
      </c>
      <c r="E70" s="1">
        <f>G70+Q70+S70</f>
        <v>13</v>
      </c>
      <c r="F70" s="18">
        <f t="shared" si="50"/>
        <v>0</v>
      </c>
      <c r="G70" s="18">
        <f t="shared" si="50"/>
        <v>2</v>
      </c>
      <c r="H70" s="21">
        <v>0</v>
      </c>
      <c r="I70" s="21">
        <v>1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10">
        <v>1</v>
      </c>
      <c r="Q70" s="10">
        <v>11</v>
      </c>
      <c r="R70" s="10">
        <v>1</v>
      </c>
      <c r="S70" s="10">
        <v>0</v>
      </c>
      <c r="T70" s="10">
        <v>4</v>
      </c>
      <c r="U70" s="10">
        <v>21</v>
      </c>
      <c r="V70" s="5"/>
    </row>
    <row r="71" spans="1:22" ht="12.75">
      <c r="A71" s="29"/>
      <c r="B71" s="1"/>
      <c r="C71" s="1"/>
      <c r="D71" s="1"/>
      <c r="E71" s="1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"/>
      <c r="Q71" s="1"/>
      <c r="R71" s="1"/>
      <c r="S71" s="1"/>
      <c r="T71" s="1"/>
      <c r="U71" s="1"/>
      <c r="V71" s="5"/>
    </row>
    <row r="72" spans="1:22" s="20" customFormat="1" ht="12.75">
      <c r="A72" s="18" t="s">
        <v>21</v>
      </c>
      <c r="B72" s="18">
        <f aca="true" t="shared" si="52" ref="B72:C74">F72+P72+R72+T72</f>
        <v>642</v>
      </c>
      <c r="C72" s="18">
        <f t="shared" si="52"/>
        <v>1356</v>
      </c>
      <c r="D72" s="18">
        <f>D73+D74</f>
        <v>436</v>
      </c>
      <c r="E72" s="18">
        <f>E73+E74</f>
        <v>1072</v>
      </c>
      <c r="F72" s="18">
        <f aca="true" t="shared" si="53" ref="F72:G74">H72+J72+L72+N72</f>
        <v>125</v>
      </c>
      <c r="G72" s="18">
        <f t="shared" si="53"/>
        <v>233</v>
      </c>
      <c r="H72" s="18">
        <f aca="true" t="shared" si="54" ref="H72:U72">H73+H74</f>
        <v>33</v>
      </c>
      <c r="I72" s="18">
        <f t="shared" si="54"/>
        <v>44</v>
      </c>
      <c r="J72" s="18">
        <f t="shared" si="54"/>
        <v>72</v>
      </c>
      <c r="K72" s="18">
        <f t="shared" si="54"/>
        <v>157</v>
      </c>
      <c r="L72" s="18">
        <f t="shared" si="54"/>
        <v>0</v>
      </c>
      <c r="M72" s="18">
        <f t="shared" si="54"/>
        <v>3</v>
      </c>
      <c r="N72" s="18">
        <f t="shared" si="54"/>
        <v>20</v>
      </c>
      <c r="O72" s="18">
        <f t="shared" si="54"/>
        <v>29</v>
      </c>
      <c r="P72" s="18">
        <f t="shared" si="54"/>
        <v>298</v>
      </c>
      <c r="Q72" s="18">
        <f t="shared" si="54"/>
        <v>749</v>
      </c>
      <c r="R72" s="18">
        <f t="shared" si="54"/>
        <v>13</v>
      </c>
      <c r="S72" s="18">
        <f t="shared" si="54"/>
        <v>90</v>
      </c>
      <c r="T72" s="18">
        <f t="shared" si="54"/>
        <v>206</v>
      </c>
      <c r="U72" s="18">
        <f t="shared" si="54"/>
        <v>284</v>
      </c>
      <c r="V72" s="19"/>
    </row>
    <row r="73" spans="1:22" ht="12.75">
      <c r="A73" s="29" t="s">
        <v>57</v>
      </c>
      <c r="B73" s="1">
        <f t="shared" si="52"/>
        <v>177</v>
      </c>
      <c r="C73" s="1">
        <f t="shared" si="52"/>
        <v>320</v>
      </c>
      <c r="D73" s="1">
        <f>F73+P73+R73</f>
        <v>134</v>
      </c>
      <c r="E73" s="1">
        <f>G73+Q73+S73</f>
        <v>263</v>
      </c>
      <c r="F73" s="18">
        <f t="shared" si="53"/>
        <v>41</v>
      </c>
      <c r="G73" s="18">
        <f t="shared" si="53"/>
        <v>54</v>
      </c>
      <c r="H73" s="21">
        <v>11</v>
      </c>
      <c r="I73" s="21">
        <v>15</v>
      </c>
      <c r="J73" s="21">
        <v>22</v>
      </c>
      <c r="K73" s="21">
        <v>34</v>
      </c>
      <c r="L73" s="21">
        <v>0</v>
      </c>
      <c r="M73" s="21">
        <v>0</v>
      </c>
      <c r="N73" s="21">
        <v>8</v>
      </c>
      <c r="O73" s="21">
        <v>5</v>
      </c>
      <c r="P73" s="10">
        <v>89</v>
      </c>
      <c r="Q73" s="10">
        <v>190</v>
      </c>
      <c r="R73" s="10">
        <v>4</v>
      </c>
      <c r="S73" s="10">
        <v>19</v>
      </c>
      <c r="T73" s="10">
        <v>43</v>
      </c>
      <c r="U73" s="10">
        <v>57</v>
      </c>
      <c r="V73" s="5"/>
    </row>
    <row r="74" spans="1:22" ht="12.75">
      <c r="A74" s="29" t="s">
        <v>58</v>
      </c>
      <c r="B74" s="1">
        <f t="shared" si="52"/>
        <v>465</v>
      </c>
      <c r="C74" s="1">
        <f t="shared" si="52"/>
        <v>1036</v>
      </c>
      <c r="D74" s="1">
        <f>F74+P74+R74</f>
        <v>302</v>
      </c>
      <c r="E74" s="1">
        <f>G74+Q74+S74</f>
        <v>809</v>
      </c>
      <c r="F74" s="18">
        <f t="shared" si="53"/>
        <v>84</v>
      </c>
      <c r="G74" s="18">
        <f t="shared" si="53"/>
        <v>179</v>
      </c>
      <c r="H74" s="21">
        <v>22</v>
      </c>
      <c r="I74" s="21">
        <v>29</v>
      </c>
      <c r="J74" s="21">
        <v>50</v>
      </c>
      <c r="K74" s="21">
        <v>123</v>
      </c>
      <c r="L74" s="21">
        <v>0</v>
      </c>
      <c r="M74" s="21">
        <v>3</v>
      </c>
      <c r="N74" s="21">
        <v>12</v>
      </c>
      <c r="O74" s="21">
        <v>24</v>
      </c>
      <c r="P74" s="10">
        <v>209</v>
      </c>
      <c r="Q74" s="10">
        <v>559</v>
      </c>
      <c r="R74" s="10">
        <v>9</v>
      </c>
      <c r="S74" s="10">
        <v>71</v>
      </c>
      <c r="T74" s="10">
        <v>163</v>
      </c>
      <c r="U74" s="10">
        <v>227</v>
      </c>
      <c r="V74" s="5"/>
    </row>
    <row r="75" spans="1:22" ht="12.75">
      <c r="A75" s="18"/>
      <c r="B75" s="1"/>
      <c r="C75" s="1"/>
      <c r="D75" s="1"/>
      <c r="E75" s="1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"/>
      <c r="Q75" s="1"/>
      <c r="R75" s="1"/>
      <c r="S75" s="1"/>
      <c r="T75" s="1"/>
      <c r="U75" s="1"/>
      <c r="V75" s="5"/>
    </row>
    <row r="76" spans="1:22" s="20" customFormat="1" ht="12.75">
      <c r="A76" s="18" t="s">
        <v>25</v>
      </c>
      <c r="B76" s="18">
        <f aca="true" t="shared" si="55" ref="B76:K76">B77+B78</f>
        <v>167</v>
      </c>
      <c r="C76" s="18">
        <f t="shared" si="55"/>
        <v>440</v>
      </c>
      <c r="D76" s="18">
        <f t="shared" si="55"/>
        <v>155</v>
      </c>
      <c r="E76" s="18">
        <f t="shared" si="55"/>
        <v>396</v>
      </c>
      <c r="F76" s="18">
        <f t="shared" si="55"/>
        <v>35</v>
      </c>
      <c r="G76" s="18">
        <f t="shared" si="55"/>
        <v>109</v>
      </c>
      <c r="H76" s="18">
        <f t="shared" si="55"/>
        <v>8</v>
      </c>
      <c r="I76" s="18">
        <f t="shared" si="55"/>
        <v>27</v>
      </c>
      <c r="J76" s="18">
        <f t="shared" si="55"/>
        <v>24</v>
      </c>
      <c r="K76" s="18">
        <f t="shared" si="55"/>
        <v>61</v>
      </c>
      <c r="L76" s="18">
        <f aca="true" t="shared" si="56" ref="L76:T76">L77+L78</f>
        <v>0</v>
      </c>
      <c r="M76" s="18">
        <f t="shared" si="56"/>
        <v>7</v>
      </c>
      <c r="N76" s="18">
        <f t="shared" si="56"/>
        <v>3</v>
      </c>
      <c r="O76" s="18">
        <f t="shared" si="56"/>
        <v>14</v>
      </c>
      <c r="P76" s="18">
        <f t="shared" si="56"/>
        <v>120</v>
      </c>
      <c r="Q76" s="18">
        <f t="shared" si="56"/>
        <v>225</v>
      </c>
      <c r="R76" s="18">
        <f t="shared" si="56"/>
        <v>0</v>
      </c>
      <c r="S76" s="18">
        <f t="shared" si="56"/>
        <v>62</v>
      </c>
      <c r="T76" s="18">
        <f t="shared" si="56"/>
        <v>12</v>
      </c>
      <c r="U76" s="18">
        <f>U77+U78</f>
        <v>44</v>
      </c>
      <c r="V76" s="19"/>
    </row>
    <row r="77" spans="1:22" ht="12.75">
      <c r="A77" s="29" t="s">
        <v>57</v>
      </c>
      <c r="B77" s="1">
        <f aca="true" t="shared" si="57" ref="B77:K78">SUM(B81+B85+B89+B93)</f>
        <v>106</v>
      </c>
      <c r="C77" s="1">
        <f t="shared" si="57"/>
        <v>221</v>
      </c>
      <c r="D77" s="1">
        <f t="shared" si="57"/>
        <v>97</v>
      </c>
      <c r="E77" s="1">
        <f t="shared" si="57"/>
        <v>202</v>
      </c>
      <c r="F77" s="18">
        <f t="shared" si="57"/>
        <v>25</v>
      </c>
      <c r="G77" s="18">
        <f t="shared" si="57"/>
        <v>52</v>
      </c>
      <c r="H77" s="18">
        <f>SUM(H81+H85+H89+H93)</f>
        <v>7</v>
      </c>
      <c r="I77" s="18">
        <f t="shared" si="57"/>
        <v>11</v>
      </c>
      <c r="J77" s="18">
        <f t="shared" si="57"/>
        <v>16</v>
      </c>
      <c r="K77" s="18">
        <f t="shared" si="57"/>
        <v>31</v>
      </c>
      <c r="L77" s="18">
        <f aca="true" t="shared" si="58" ref="L77:S78">SUM(L81+L85+L89+L93)</f>
        <v>0</v>
      </c>
      <c r="M77" s="18">
        <f t="shared" si="58"/>
        <v>3</v>
      </c>
      <c r="N77" s="18">
        <f t="shared" si="58"/>
        <v>2</v>
      </c>
      <c r="O77" s="18">
        <f t="shared" si="58"/>
        <v>7</v>
      </c>
      <c r="P77" s="1">
        <f t="shared" si="58"/>
        <v>72</v>
      </c>
      <c r="Q77" s="1">
        <f t="shared" si="58"/>
        <v>128</v>
      </c>
      <c r="R77" s="1">
        <f t="shared" si="58"/>
        <v>0</v>
      </c>
      <c r="S77" s="1">
        <f t="shared" si="58"/>
        <v>22</v>
      </c>
      <c r="T77" s="1">
        <f>SUM(T81+T85+T93)</f>
        <v>9</v>
      </c>
      <c r="U77" s="1">
        <f>SUM(U81+U85+U93)</f>
        <v>19</v>
      </c>
      <c r="V77" s="5"/>
    </row>
    <row r="78" spans="1:22" ht="12.75">
      <c r="A78" s="29" t="s">
        <v>58</v>
      </c>
      <c r="B78" s="1">
        <f t="shared" si="57"/>
        <v>61</v>
      </c>
      <c r="C78" s="1">
        <f t="shared" si="57"/>
        <v>219</v>
      </c>
      <c r="D78" s="1">
        <f t="shared" si="57"/>
        <v>58</v>
      </c>
      <c r="E78" s="1">
        <f t="shared" si="57"/>
        <v>194</v>
      </c>
      <c r="F78" s="18">
        <f t="shared" si="57"/>
        <v>10</v>
      </c>
      <c r="G78" s="18">
        <f t="shared" si="57"/>
        <v>57</v>
      </c>
      <c r="H78" s="18">
        <f>SUM(H82+H86+H90+H94)</f>
        <v>1</v>
      </c>
      <c r="I78" s="18">
        <f t="shared" si="57"/>
        <v>16</v>
      </c>
      <c r="J78" s="18">
        <f t="shared" si="57"/>
        <v>8</v>
      </c>
      <c r="K78" s="18">
        <f t="shared" si="57"/>
        <v>30</v>
      </c>
      <c r="L78" s="18">
        <f t="shared" si="58"/>
        <v>0</v>
      </c>
      <c r="M78" s="18">
        <f t="shared" si="58"/>
        <v>4</v>
      </c>
      <c r="N78" s="18">
        <f t="shared" si="58"/>
        <v>1</v>
      </c>
      <c r="O78" s="18">
        <f t="shared" si="58"/>
        <v>7</v>
      </c>
      <c r="P78" s="1">
        <f t="shared" si="58"/>
        <v>48</v>
      </c>
      <c r="Q78" s="1">
        <f t="shared" si="58"/>
        <v>97</v>
      </c>
      <c r="R78" s="1">
        <f t="shared" si="58"/>
        <v>0</v>
      </c>
      <c r="S78" s="1">
        <f t="shared" si="58"/>
        <v>40</v>
      </c>
      <c r="T78" s="1">
        <f>SUM(T82+T86+T94)</f>
        <v>3</v>
      </c>
      <c r="U78" s="1">
        <f>SUM(U82+U86+U94)</f>
        <v>25</v>
      </c>
      <c r="V78" s="5"/>
    </row>
    <row r="79" spans="1:22" ht="12.75">
      <c r="A79" s="18"/>
      <c r="B79" s="1"/>
      <c r="C79" s="1"/>
      <c r="D79" s="1"/>
      <c r="E79" s="1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"/>
      <c r="Q79" s="1"/>
      <c r="R79" s="1"/>
      <c r="S79" s="1"/>
      <c r="T79" s="1"/>
      <c r="U79" s="1"/>
      <c r="V79" s="5"/>
    </row>
    <row r="80" spans="1:22" s="20" customFormat="1" ht="12.75">
      <c r="A80" s="18" t="s">
        <v>19</v>
      </c>
      <c r="B80" s="18">
        <f aca="true" t="shared" si="59" ref="B80:C82">F80+P80+R80+T80</f>
        <v>38</v>
      </c>
      <c r="C80" s="18">
        <f t="shared" si="59"/>
        <v>66</v>
      </c>
      <c r="D80" s="18">
        <f>D81+D82</f>
        <v>37</v>
      </c>
      <c r="E80" s="18">
        <f>E81+E82</f>
        <v>65</v>
      </c>
      <c r="F80" s="18">
        <f aca="true" t="shared" si="60" ref="F80:G82">H80+J80+L80+N80</f>
        <v>4</v>
      </c>
      <c r="G80" s="18">
        <f t="shared" si="60"/>
        <v>5</v>
      </c>
      <c r="H80" s="18">
        <f aca="true" t="shared" si="61" ref="H80:U80">H81+H82</f>
        <v>2</v>
      </c>
      <c r="I80" s="18">
        <f t="shared" si="61"/>
        <v>1</v>
      </c>
      <c r="J80" s="18">
        <f t="shared" si="61"/>
        <v>2</v>
      </c>
      <c r="K80" s="18">
        <f t="shared" si="61"/>
        <v>0</v>
      </c>
      <c r="L80" s="18">
        <f t="shared" si="61"/>
        <v>0</v>
      </c>
      <c r="M80" s="18">
        <f t="shared" si="61"/>
        <v>1</v>
      </c>
      <c r="N80" s="18">
        <f t="shared" si="61"/>
        <v>0</v>
      </c>
      <c r="O80" s="18">
        <f t="shared" si="61"/>
        <v>3</v>
      </c>
      <c r="P80" s="18">
        <f t="shared" si="61"/>
        <v>33</v>
      </c>
      <c r="Q80" s="18">
        <f t="shared" si="61"/>
        <v>54</v>
      </c>
      <c r="R80" s="18">
        <f t="shared" si="61"/>
        <v>0</v>
      </c>
      <c r="S80" s="18">
        <f t="shared" si="61"/>
        <v>6</v>
      </c>
      <c r="T80" s="18">
        <f t="shared" si="61"/>
        <v>1</v>
      </c>
      <c r="U80" s="18">
        <f t="shared" si="61"/>
        <v>1</v>
      </c>
      <c r="V80" s="19"/>
    </row>
    <row r="81" spans="1:22" ht="12.75">
      <c r="A81" s="29" t="s">
        <v>57</v>
      </c>
      <c r="B81" s="1">
        <f t="shared" si="59"/>
        <v>38</v>
      </c>
      <c r="C81" s="1">
        <f t="shared" si="59"/>
        <v>62</v>
      </c>
      <c r="D81" s="1">
        <f>F81+P81+R81</f>
        <v>37</v>
      </c>
      <c r="E81" s="1">
        <f>G81+Q81+S81</f>
        <v>62</v>
      </c>
      <c r="F81" s="18">
        <f t="shared" si="60"/>
        <v>4</v>
      </c>
      <c r="G81" s="18">
        <f t="shared" si="60"/>
        <v>4</v>
      </c>
      <c r="H81" s="21">
        <v>2</v>
      </c>
      <c r="I81" s="21">
        <v>1</v>
      </c>
      <c r="J81" s="21">
        <v>2</v>
      </c>
      <c r="K81" s="21">
        <v>0</v>
      </c>
      <c r="L81" s="21">
        <v>0</v>
      </c>
      <c r="M81" s="21">
        <v>1</v>
      </c>
      <c r="N81" s="21">
        <v>0</v>
      </c>
      <c r="O81" s="21">
        <v>2</v>
      </c>
      <c r="P81" s="10">
        <v>33</v>
      </c>
      <c r="Q81" s="10">
        <v>52</v>
      </c>
      <c r="R81" s="10">
        <v>0</v>
      </c>
      <c r="S81" s="10">
        <v>6</v>
      </c>
      <c r="T81" s="10">
        <v>1</v>
      </c>
      <c r="U81" s="10">
        <v>0</v>
      </c>
      <c r="V81" s="5"/>
    </row>
    <row r="82" spans="1:22" ht="12.75">
      <c r="A82" s="29" t="s">
        <v>58</v>
      </c>
      <c r="B82" s="1">
        <f t="shared" si="59"/>
        <v>0</v>
      </c>
      <c r="C82" s="1">
        <f t="shared" si="59"/>
        <v>4</v>
      </c>
      <c r="D82" s="1">
        <f>F82+P82+R82</f>
        <v>0</v>
      </c>
      <c r="E82" s="1">
        <f>G82+Q82+S82</f>
        <v>3</v>
      </c>
      <c r="F82" s="18">
        <f t="shared" si="60"/>
        <v>0</v>
      </c>
      <c r="G82" s="18">
        <f t="shared" si="60"/>
        <v>1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1</v>
      </c>
      <c r="P82" s="10">
        <v>0</v>
      </c>
      <c r="Q82" s="10">
        <v>2</v>
      </c>
      <c r="R82" s="10">
        <v>0</v>
      </c>
      <c r="S82" s="10">
        <v>0</v>
      </c>
      <c r="T82" s="10">
        <v>0</v>
      </c>
      <c r="U82" s="10">
        <v>1</v>
      </c>
      <c r="V82" s="5"/>
    </row>
    <row r="83" spans="1:22" ht="12.75">
      <c r="A83" s="18"/>
      <c r="B83" s="1"/>
      <c r="C83" s="1"/>
      <c r="D83" s="1"/>
      <c r="E83" s="1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"/>
      <c r="Q83" s="1"/>
      <c r="R83" s="1"/>
      <c r="S83" s="1"/>
      <c r="T83" s="1"/>
      <c r="U83" s="1"/>
      <c r="V83" s="5"/>
    </row>
    <row r="84" spans="1:22" s="20" customFormat="1" ht="12.75">
      <c r="A84" s="18" t="s">
        <v>20</v>
      </c>
      <c r="B84" s="18">
        <f aca="true" t="shared" si="62" ref="B84:C86">F84+P84+R84+T84</f>
        <v>27</v>
      </c>
      <c r="C84" s="18">
        <f t="shared" si="62"/>
        <v>64</v>
      </c>
      <c r="D84" s="18">
        <f>D85+D86</f>
        <v>18</v>
      </c>
      <c r="E84" s="18">
        <f>E85+E86</f>
        <v>35</v>
      </c>
      <c r="F84" s="18">
        <f aca="true" t="shared" si="63" ref="F84:G86">H84+J84+L84+N84</f>
        <v>5</v>
      </c>
      <c r="G84" s="18">
        <f t="shared" si="63"/>
        <v>10</v>
      </c>
      <c r="H84" s="18">
        <f aca="true" t="shared" si="64" ref="H84:U84">H85+H86</f>
        <v>0</v>
      </c>
      <c r="I84" s="18">
        <f t="shared" si="64"/>
        <v>4</v>
      </c>
      <c r="J84" s="18">
        <f t="shared" si="64"/>
        <v>5</v>
      </c>
      <c r="K84" s="18">
        <f t="shared" si="64"/>
        <v>3</v>
      </c>
      <c r="L84" s="18">
        <f t="shared" si="64"/>
        <v>0</v>
      </c>
      <c r="M84" s="18">
        <f t="shared" si="64"/>
        <v>1</v>
      </c>
      <c r="N84" s="18">
        <f t="shared" si="64"/>
        <v>0</v>
      </c>
      <c r="O84" s="18">
        <f t="shared" si="64"/>
        <v>2</v>
      </c>
      <c r="P84" s="18">
        <f t="shared" si="64"/>
        <v>13</v>
      </c>
      <c r="Q84" s="18">
        <f t="shared" si="64"/>
        <v>24</v>
      </c>
      <c r="R84" s="18">
        <f t="shared" si="64"/>
        <v>0</v>
      </c>
      <c r="S84" s="18">
        <f t="shared" si="64"/>
        <v>1</v>
      </c>
      <c r="T84" s="18">
        <f t="shared" si="64"/>
        <v>9</v>
      </c>
      <c r="U84" s="18">
        <f t="shared" si="64"/>
        <v>29</v>
      </c>
      <c r="V84" s="19"/>
    </row>
    <row r="85" spans="1:22" ht="12.75">
      <c r="A85" s="29" t="s">
        <v>57</v>
      </c>
      <c r="B85" s="1">
        <f t="shared" si="62"/>
        <v>15</v>
      </c>
      <c r="C85" s="1">
        <f t="shared" si="62"/>
        <v>25</v>
      </c>
      <c r="D85" s="1">
        <f>F85+P85+R85</f>
        <v>8</v>
      </c>
      <c r="E85" s="1">
        <f>G85+Q85+S85</f>
        <v>13</v>
      </c>
      <c r="F85" s="18">
        <f t="shared" si="63"/>
        <v>2</v>
      </c>
      <c r="G85" s="18">
        <f t="shared" si="63"/>
        <v>3</v>
      </c>
      <c r="H85" s="21">
        <v>0</v>
      </c>
      <c r="I85" s="21">
        <v>1</v>
      </c>
      <c r="J85" s="21">
        <v>2</v>
      </c>
      <c r="K85" s="21">
        <v>2</v>
      </c>
      <c r="L85" s="21">
        <v>0</v>
      </c>
      <c r="M85" s="21">
        <v>0</v>
      </c>
      <c r="N85" s="21">
        <v>0</v>
      </c>
      <c r="O85" s="21">
        <v>0</v>
      </c>
      <c r="P85" s="10">
        <v>6</v>
      </c>
      <c r="Q85" s="10">
        <v>10</v>
      </c>
      <c r="R85" s="10">
        <v>0</v>
      </c>
      <c r="S85" s="10">
        <v>0</v>
      </c>
      <c r="T85" s="10">
        <v>7</v>
      </c>
      <c r="U85" s="10">
        <v>12</v>
      </c>
      <c r="V85" s="5"/>
    </row>
    <row r="86" spans="1:22" ht="12.75">
      <c r="A86" s="29" t="s">
        <v>58</v>
      </c>
      <c r="B86" s="1">
        <f t="shared" si="62"/>
        <v>12</v>
      </c>
      <c r="C86" s="1">
        <f t="shared" si="62"/>
        <v>39</v>
      </c>
      <c r="D86" s="1">
        <f>F86+P86+R86</f>
        <v>10</v>
      </c>
      <c r="E86" s="1">
        <f>G86+Q86+S86</f>
        <v>22</v>
      </c>
      <c r="F86" s="18">
        <f t="shared" si="63"/>
        <v>3</v>
      </c>
      <c r="G86" s="18">
        <f t="shared" si="63"/>
        <v>7</v>
      </c>
      <c r="H86" s="21">
        <v>0</v>
      </c>
      <c r="I86" s="21">
        <v>3</v>
      </c>
      <c r="J86" s="21">
        <v>3</v>
      </c>
      <c r="K86" s="21">
        <v>1</v>
      </c>
      <c r="L86" s="21">
        <v>0</v>
      </c>
      <c r="M86" s="21">
        <v>1</v>
      </c>
      <c r="N86" s="21">
        <v>0</v>
      </c>
      <c r="O86" s="21">
        <v>2</v>
      </c>
      <c r="P86" s="10">
        <v>7</v>
      </c>
      <c r="Q86" s="10">
        <v>14</v>
      </c>
      <c r="R86" s="10">
        <v>0</v>
      </c>
      <c r="S86" s="10">
        <v>1</v>
      </c>
      <c r="T86" s="10">
        <v>2</v>
      </c>
      <c r="U86" s="10">
        <v>17</v>
      </c>
      <c r="V86" s="5"/>
    </row>
    <row r="87" spans="1:2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5"/>
    </row>
    <row r="88" spans="1:22" s="20" customFormat="1" ht="12.75" hidden="1">
      <c r="A88" s="18" t="s">
        <v>21</v>
      </c>
      <c r="B88" s="18">
        <f aca="true" t="shared" si="65" ref="B88:C90">F88+P88+R88+T88</f>
        <v>0</v>
      </c>
      <c r="C88" s="18">
        <f t="shared" si="65"/>
        <v>0</v>
      </c>
      <c r="D88" s="18">
        <f>D89+D90</f>
        <v>0</v>
      </c>
      <c r="E88" s="18">
        <f>E89+E90</f>
        <v>0</v>
      </c>
      <c r="F88" s="18">
        <f aca="true" t="shared" si="66" ref="F88:G90">H88+J88+L88+N88</f>
        <v>0</v>
      </c>
      <c r="G88" s="18">
        <f t="shared" si="66"/>
        <v>0</v>
      </c>
      <c r="H88" s="18">
        <f aca="true" t="shared" si="67" ref="H88:U88">H89+H90</f>
        <v>0</v>
      </c>
      <c r="I88" s="18">
        <f t="shared" si="67"/>
        <v>0</v>
      </c>
      <c r="J88" s="18">
        <f t="shared" si="67"/>
        <v>0</v>
      </c>
      <c r="K88" s="18">
        <f t="shared" si="67"/>
        <v>0</v>
      </c>
      <c r="L88" s="18">
        <f t="shared" si="67"/>
        <v>0</v>
      </c>
      <c r="M88" s="18">
        <f t="shared" si="67"/>
        <v>0</v>
      </c>
      <c r="N88" s="18">
        <f t="shared" si="67"/>
        <v>0</v>
      </c>
      <c r="O88" s="18">
        <f t="shared" si="67"/>
        <v>0</v>
      </c>
      <c r="P88" s="18">
        <f t="shared" si="67"/>
        <v>0</v>
      </c>
      <c r="Q88" s="18">
        <f t="shared" si="67"/>
        <v>0</v>
      </c>
      <c r="R88" s="18">
        <f t="shared" si="67"/>
        <v>0</v>
      </c>
      <c r="S88" s="18">
        <f t="shared" si="67"/>
        <v>0</v>
      </c>
      <c r="T88" s="18">
        <f t="shared" si="67"/>
        <v>0</v>
      </c>
      <c r="U88" s="18">
        <f t="shared" si="67"/>
        <v>0</v>
      </c>
      <c r="V88" s="19"/>
    </row>
    <row r="89" spans="1:22" ht="12.75" hidden="1">
      <c r="A89" s="29" t="s">
        <v>57</v>
      </c>
      <c r="B89" s="1">
        <f t="shared" si="65"/>
        <v>0</v>
      </c>
      <c r="C89" s="1">
        <f t="shared" si="65"/>
        <v>0</v>
      </c>
      <c r="D89" s="1">
        <f>F89+P89+R89</f>
        <v>0</v>
      </c>
      <c r="E89" s="1">
        <f>G89+Q89+S89</f>
        <v>0</v>
      </c>
      <c r="F89" s="18">
        <f t="shared" si="66"/>
        <v>0</v>
      </c>
      <c r="G89" s="18">
        <f t="shared" si="66"/>
        <v>0</v>
      </c>
      <c r="H89" s="21"/>
      <c r="I89" s="21"/>
      <c r="J89" s="21"/>
      <c r="K89" s="21"/>
      <c r="L89" s="21"/>
      <c r="M89" s="21"/>
      <c r="N89" s="21"/>
      <c r="O89" s="21"/>
      <c r="P89" s="10"/>
      <c r="Q89" s="10"/>
      <c r="R89" s="10"/>
      <c r="S89" s="10"/>
      <c r="T89" s="10"/>
      <c r="U89" s="10"/>
      <c r="V89" s="5"/>
    </row>
    <row r="90" spans="1:22" ht="12.75" hidden="1">
      <c r="A90" s="29" t="s">
        <v>58</v>
      </c>
      <c r="B90" s="1">
        <f t="shared" si="65"/>
        <v>0</v>
      </c>
      <c r="C90" s="1">
        <f t="shared" si="65"/>
        <v>0</v>
      </c>
      <c r="D90" s="1">
        <f>F90+P90+R90</f>
        <v>0</v>
      </c>
      <c r="E90" s="1">
        <f>G90+Q90+S90</f>
        <v>0</v>
      </c>
      <c r="F90" s="18">
        <f t="shared" si="66"/>
        <v>0</v>
      </c>
      <c r="G90" s="18">
        <f t="shared" si="66"/>
        <v>0</v>
      </c>
      <c r="H90" s="21"/>
      <c r="I90" s="21"/>
      <c r="J90" s="21"/>
      <c r="K90" s="21"/>
      <c r="L90" s="21"/>
      <c r="M90" s="21"/>
      <c r="N90" s="21"/>
      <c r="O90" s="21"/>
      <c r="P90" s="10"/>
      <c r="Q90" s="10"/>
      <c r="R90" s="10"/>
      <c r="S90" s="10"/>
      <c r="T90" s="10"/>
      <c r="U90" s="10"/>
      <c r="V90" s="5"/>
    </row>
    <row r="91" spans="1:22" ht="12.75" hidden="1">
      <c r="A91" s="29"/>
      <c r="B91" s="1"/>
      <c r="C91" s="1"/>
      <c r="D91" s="1"/>
      <c r="E91" s="1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"/>
      <c r="Q91" s="1"/>
      <c r="R91" s="1"/>
      <c r="S91" s="1"/>
      <c r="T91" s="1"/>
      <c r="U91" s="1"/>
      <c r="V91" s="5"/>
    </row>
    <row r="92" spans="1:22" s="20" customFormat="1" ht="12.75">
      <c r="A92" s="18" t="s">
        <v>22</v>
      </c>
      <c r="B92" s="18">
        <f aca="true" t="shared" si="68" ref="B92:C94">F92+P92+R92+T92</f>
        <v>102</v>
      </c>
      <c r="C92" s="18">
        <f t="shared" si="68"/>
        <v>310</v>
      </c>
      <c r="D92" s="18">
        <f>D93+D94</f>
        <v>100</v>
      </c>
      <c r="E92" s="18">
        <f>E93+E94</f>
        <v>296</v>
      </c>
      <c r="F92" s="18">
        <f aca="true" t="shared" si="69" ref="F92:G94">H92+J92+L92+N92</f>
        <v>26</v>
      </c>
      <c r="G92" s="18">
        <f t="shared" si="69"/>
        <v>94</v>
      </c>
      <c r="H92" s="18">
        <f aca="true" t="shared" si="70" ref="H92:U92">H93+H94</f>
        <v>6</v>
      </c>
      <c r="I92" s="18">
        <f t="shared" si="70"/>
        <v>22</v>
      </c>
      <c r="J92" s="18">
        <f t="shared" si="70"/>
        <v>17</v>
      </c>
      <c r="K92" s="18">
        <f t="shared" si="70"/>
        <v>58</v>
      </c>
      <c r="L92" s="18">
        <f t="shared" si="70"/>
        <v>0</v>
      </c>
      <c r="M92" s="18">
        <f t="shared" si="70"/>
        <v>5</v>
      </c>
      <c r="N92" s="18">
        <f t="shared" si="70"/>
        <v>3</v>
      </c>
      <c r="O92" s="18">
        <f t="shared" si="70"/>
        <v>9</v>
      </c>
      <c r="P92" s="18">
        <f t="shared" si="70"/>
        <v>74</v>
      </c>
      <c r="Q92" s="18">
        <f t="shared" si="70"/>
        <v>147</v>
      </c>
      <c r="R92" s="18">
        <f t="shared" si="70"/>
        <v>0</v>
      </c>
      <c r="S92" s="18">
        <f t="shared" si="70"/>
        <v>55</v>
      </c>
      <c r="T92" s="18">
        <f t="shared" si="70"/>
        <v>2</v>
      </c>
      <c r="U92" s="18">
        <f t="shared" si="70"/>
        <v>14</v>
      </c>
      <c r="V92" s="19"/>
    </row>
    <row r="93" spans="1:22" ht="12.75">
      <c r="A93" s="29" t="s">
        <v>57</v>
      </c>
      <c r="B93" s="1">
        <f t="shared" si="68"/>
        <v>53</v>
      </c>
      <c r="C93" s="1">
        <f t="shared" si="68"/>
        <v>134</v>
      </c>
      <c r="D93" s="1">
        <f>F93+P93+R93</f>
        <v>52</v>
      </c>
      <c r="E93" s="1">
        <f>G93+Q93+S93</f>
        <v>127</v>
      </c>
      <c r="F93" s="18">
        <f t="shared" si="69"/>
        <v>19</v>
      </c>
      <c r="G93" s="18">
        <f t="shared" si="69"/>
        <v>45</v>
      </c>
      <c r="H93" s="21">
        <v>5</v>
      </c>
      <c r="I93" s="21">
        <v>9</v>
      </c>
      <c r="J93" s="21">
        <v>12</v>
      </c>
      <c r="K93" s="21">
        <v>29</v>
      </c>
      <c r="L93" s="21">
        <v>0</v>
      </c>
      <c r="M93" s="21">
        <v>2</v>
      </c>
      <c r="N93" s="21">
        <v>2</v>
      </c>
      <c r="O93" s="21">
        <v>5</v>
      </c>
      <c r="P93" s="10">
        <v>33</v>
      </c>
      <c r="Q93" s="10">
        <v>66</v>
      </c>
      <c r="R93" s="10">
        <v>0</v>
      </c>
      <c r="S93" s="10">
        <v>16</v>
      </c>
      <c r="T93" s="10">
        <v>1</v>
      </c>
      <c r="U93" s="10">
        <v>7</v>
      </c>
      <c r="V93" s="5"/>
    </row>
    <row r="94" spans="1:22" ht="12.75">
      <c r="A94" s="29" t="s">
        <v>58</v>
      </c>
      <c r="B94" s="1">
        <f t="shared" si="68"/>
        <v>49</v>
      </c>
      <c r="C94" s="1">
        <f t="shared" si="68"/>
        <v>176</v>
      </c>
      <c r="D94" s="1">
        <f>F94+P94+R94</f>
        <v>48</v>
      </c>
      <c r="E94" s="1">
        <f>G94+Q94+S94</f>
        <v>169</v>
      </c>
      <c r="F94" s="18">
        <f t="shared" si="69"/>
        <v>7</v>
      </c>
      <c r="G94" s="18">
        <f t="shared" si="69"/>
        <v>49</v>
      </c>
      <c r="H94" s="21">
        <v>1</v>
      </c>
      <c r="I94" s="21">
        <v>13</v>
      </c>
      <c r="J94" s="21">
        <v>5</v>
      </c>
      <c r="K94" s="21">
        <v>29</v>
      </c>
      <c r="L94" s="21">
        <v>0</v>
      </c>
      <c r="M94" s="21">
        <v>3</v>
      </c>
      <c r="N94" s="21">
        <v>1</v>
      </c>
      <c r="O94" s="21">
        <v>4</v>
      </c>
      <c r="P94" s="10">
        <v>41</v>
      </c>
      <c r="Q94" s="10">
        <v>81</v>
      </c>
      <c r="R94" s="10">
        <v>0</v>
      </c>
      <c r="S94" s="10">
        <v>39</v>
      </c>
      <c r="T94" s="10">
        <v>1</v>
      </c>
      <c r="U94" s="10">
        <v>7</v>
      </c>
      <c r="V94" s="5"/>
    </row>
    <row r="95" spans="1:22" ht="12.75">
      <c r="A95" s="29"/>
      <c r="B95" s="1"/>
      <c r="C95" s="1"/>
      <c r="D95" s="1"/>
      <c r="E95" s="1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"/>
      <c r="Q95" s="1"/>
      <c r="R95" s="1"/>
      <c r="S95" s="1"/>
      <c r="T95" s="1"/>
      <c r="U95" s="1"/>
      <c r="V95" s="5"/>
    </row>
    <row r="96" spans="1:22" s="20" customFormat="1" ht="12.75">
      <c r="A96" s="18" t="s">
        <v>26</v>
      </c>
      <c r="B96" s="18">
        <f aca="true" t="shared" si="71" ref="B96:K96">B97+B98</f>
        <v>189</v>
      </c>
      <c r="C96" s="18">
        <f t="shared" si="71"/>
        <v>459</v>
      </c>
      <c r="D96" s="18">
        <f t="shared" si="71"/>
        <v>180</v>
      </c>
      <c r="E96" s="18">
        <f t="shared" si="71"/>
        <v>438</v>
      </c>
      <c r="F96" s="18">
        <f t="shared" si="71"/>
        <v>36</v>
      </c>
      <c r="G96" s="18">
        <f t="shared" si="71"/>
        <v>98</v>
      </c>
      <c r="H96" s="18">
        <f t="shared" si="71"/>
        <v>20</v>
      </c>
      <c r="I96" s="18">
        <f t="shared" si="71"/>
        <v>48</v>
      </c>
      <c r="J96" s="18">
        <f t="shared" si="71"/>
        <v>10</v>
      </c>
      <c r="K96" s="18">
        <f t="shared" si="71"/>
        <v>24</v>
      </c>
      <c r="L96" s="18">
        <f aca="true" t="shared" si="72" ref="L96:U96">L97+L98</f>
        <v>0</v>
      </c>
      <c r="M96" s="18">
        <f t="shared" si="72"/>
        <v>8</v>
      </c>
      <c r="N96" s="18">
        <f t="shared" si="72"/>
        <v>6</v>
      </c>
      <c r="O96" s="18">
        <f t="shared" si="72"/>
        <v>18</v>
      </c>
      <c r="P96" s="18">
        <f t="shared" si="72"/>
        <v>133</v>
      </c>
      <c r="Q96" s="18">
        <f t="shared" si="72"/>
        <v>320</v>
      </c>
      <c r="R96" s="18">
        <f t="shared" si="72"/>
        <v>11</v>
      </c>
      <c r="S96" s="18">
        <f t="shared" si="72"/>
        <v>20</v>
      </c>
      <c r="T96" s="18">
        <f t="shared" si="72"/>
        <v>9</v>
      </c>
      <c r="U96" s="18">
        <f t="shared" si="72"/>
        <v>21</v>
      </c>
      <c r="V96" s="19"/>
    </row>
    <row r="97" spans="1:22" ht="12.75">
      <c r="A97" s="29" t="s">
        <v>57</v>
      </c>
      <c r="B97" s="1">
        <f aca="true" t="shared" si="73" ref="B97:G97">SUM(B101+B105)</f>
        <v>127</v>
      </c>
      <c r="C97" s="1">
        <f t="shared" si="73"/>
        <v>327</v>
      </c>
      <c r="D97" s="1">
        <f t="shared" si="73"/>
        <v>121</v>
      </c>
      <c r="E97" s="1">
        <f t="shared" si="73"/>
        <v>311</v>
      </c>
      <c r="F97" s="18">
        <f t="shared" si="73"/>
        <v>25</v>
      </c>
      <c r="G97" s="18">
        <f t="shared" si="73"/>
        <v>75</v>
      </c>
      <c r="H97" s="1">
        <f>SUM(H101+H105)</f>
        <v>14</v>
      </c>
      <c r="I97" s="18">
        <f aca="true" t="shared" si="74" ref="I97:U98">SUM(I101+I105)</f>
        <v>35</v>
      </c>
      <c r="J97" s="1">
        <f>SUM(J101+J105)</f>
        <v>7</v>
      </c>
      <c r="K97" s="18">
        <f t="shared" si="74"/>
        <v>20</v>
      </c>
      <c r="L97" s="1">
        <f>SUM(L101+L105)</f>
        <v>0</v>
      </c>
      <c r="M97" s="18">
        <f t="shared" si="74"/>
        <v>5</v>
      </c>
      <c r="N97" s="1">
        <f>SUM(N101+N105)</f>
        <v>4</v>
      </c>
      <c r="O97" s="18">
        <f t="shared" si="74"/>
        <v>15</v>
      </c>
      <c r="P97" s="1">
        <f>SUM(P101+P105)</f>
        <v>89</v>
      </c>
      <c r="Q97" s="1">
        <f t="shared" si="74"/>
        <v>222</v>
      </c>
      <c r="R97" s="1">
        <f>SUM(R101+R105)</f>
        <v>7</v>
      </c>
      <c r="S97" s="1">
        <f t="shared" si="74"/>
        <v>14</v>
      </c>
      <c r="T97" s="1">
        <f t="shared" si="74"/>
        <v>6</v>
      </c>
      <c r="U97" s="1">
        <f t="shared" si="74"/>
        <v>16</v>
      </c>
      <c r="V97" s="5"/>
    </row>
    <row r="98" spans="1:22" ht="12.75">
      <c r="A98" s="29" t="s">
        <v>58</v>
      </c>
      <c r="B98" s="1">
        <f aca="true" t="shared" si="75" ref="B98:G98">SUM(B102+B106)</f>
        <v>62</v>
      </c>
      <c r="C98" s="1">
        <f t="shared" si="75"/>
        <v>132</v>
      </c>
      <c r="D98" s="1">
        <f t="shared" si="75"/>
        <v>59</v>
      </c>
      <c r="E98" s="1">
        <f t="shared" si="75"/>
        <v>127</v>
      </c>
      <c r="F98" s="18">
        <f t="shared" si="75"/>
        <v>11</v>
      </c>
      <c r="G98" s="18">
        <f t="shared" si="75"/>
        <v>23</v>
      </c>
      <c r="H98" s="1">
        <f>SUM(H102+H106)</f>
        <v>6</v>
      </c>
      <c r="I98" s="18">
        <f t="shared" si="74"/>
        <v>13</v>
      </c>
      <c r="J98" s="1">
        <f>SUM(J102+J106)</f>
        <v>3</v>
      </c>
      <c r="K98" s="18">
        <f t="shared" si="74"/>
        <v>4</v>
      </c>
      <c r="L98" s="1">
        <f>SUM(L102+L106)</f>
        <v>0</v>
      </c>
      <c r="M98" s="18">
        <f t="shared" si="74"/>
        <v>3</v>
      </c>
      <c r="N98" s="1">
        <f>SUM(N102+N106)</f>
        <v>2</v>
      </c>
      <c r="O98" s="18">
        <f t="shared" si="74"/>
        <v>3</v>
      </c>
      <c r="P98" s="1">
        <f>SUM(P102+P106)</f>
        <v>44</v>
      </c>
      <c r="Q98" s="1">
        <f t="shared" si="74"/>
        <v>98</v>
      </c>
      <c r="R98" s="1">
        <f>SUM(R102+R106)</f>
        <v>4</v>
      </c>
      <c r="S98" s="1">
        <f t="shared" si="74"/>
        <v>6</v>
      </c>
      <c r="T98" s="1">
        <f t="shared" si="74"/>
        <v>3</v>
      </c>
      <c r="U98" s="1">
        <f t="shared" si="74"/>
        <v>5</v>
      </c>
      <c r="V98" s="5"/>
    </row>
    <row r="99" spans="1:22" ht="12.75">
      <c r="A99" s="18"/>
      <c r="B99" s="1"/>
      <c r="C99" s="1"/>
      <c r="D99" s="1"/>
      <c r="E99" s="1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"/>
      <c r="Q99" s="1"/>
      <c r="R99" s="1"/>
      <c r="S99" s="1"/>
      <c r="T99" s="1"/>
      <c r="U99" s="1"/>
      <c r="V99" s="5"/>
    </row>
    <row r="100" spans="1:22" s="20" customFormat="1" ht="12.75">
      <c r="A100" s="18" t="s">
        <v>19</v>
      </c>
      <c r="B100" s="18">
        <f aca="true" t="shared" si="76" ref="B100:C102">F100+P100+R100+T100</f>
        <v>89</v>
      </c>
      <c r="C100" s="18">
        <f t="shared" si="76"/>
        <v>227</v>
      </c>
      <c r="D100" s="18">
        <f>D101+D102</f>
        <v>88</v>
      </c>
      <c r="E100" s="18">
        <f>E101+E102</f>
        <v>225</v>
      </c>
      <c r="F100" s="18">
        <f aca="true" t="shared" si="77" ref="F100:G102">H100+J100+L100+N100</f>
        <v>18</v>
      </c>
      <c r="G100" s="18">
        <f t="shared" si="77"/>
        <v>52</v>
      </c>
      <c r="H100" s="17">
        <f aca="true" t="shared" si="78" ref="H100:U100">H101+H102</f>
        <v>12</v>
      </c>
      <c r="I100" s="17">
        <f t="shared" si="78"/>
        <v>25</v>
      </c>
      <c r="J100" s="17">
        <f t="shared" si="78"/>
        <v>5</v>
      </c>
      <c r="K100" s="17">
        <f t="shared" si="78"/>
        <v>15</v>
      </c>
      <c r="L100" s="17">
        <f t="shared" si="78"/>
        <v>0</v>
      </c>
      <c r="M100" s="17">
        <f t="shared" si="78"/>
        <v>5</v>
      </c>
      <c r="N100" s="17">
        <f t="shared" si="78"/>
        <v>1</v>
      </c>
      <c r="O100" s="17">
        <f t="shared" si="78"/>
        <v>7</v>
      </c>
      <c r="P100" s="17">
        <f t="shared" si="78"/>
        <v>64</v>
      </c>
      <c r="Q100" s="17">
        <f t="shared" si="78"/>
        <v>164</v>
      </c>
      <c r="R100" s="17">
        <f t="shared" si="78"/>
        <v>6</v>
      </c>
      <c r="S100" s="17">
        <f t="shared" si="78"/>
        <v>9</v>
      </c>
      <c r="T100" s="17">
        <f t="shared" si="78"/>
        <v>1</v>
      </c>
      <c r="U100" s="17">
        <f t="shared" si="78"/>
        <v>2</v>
      </c>
      <c r="V100" s="19"/>
    </row>
    <row r="101" spans="1:22" ht="12.75">
      <c r="A101" s="29" t="s">
        <v>57</v>
      </c>
      <c r="B101" s="1">
        <f t="shared" si="76"/>
        <v>61</v>
      </c>
      <c r="C101" s="1">
        <f t="shared" si="76"/>
        <v>177</v>
      </c>
      <c r="D101" s="1">
        <f>F101+P101+R101</f>
        <v>61</v>
      </c>
      <c r="E101" s="1">
        <f>G101+Q101+S101</f>
        <v>175</v>
      </c>
      <c r="F101" s="18">
        <f t="shared" si="77"/>
        <v>14</v>
      </c>
      <c r="G101" s="18">
        <f t="shared" si="77"/>
        <v>42</v>
      </c>
      <c r="H101" s="21">
        <v>9</v>
      </c>
      <c r="I101" s="21">
        <v>20</v>
      </c>
      <c r="J101" s="21">
        <v>4</v>
      </c>
      <c r="K101" s="21">
        <v>13</v>
      </c>
      <c r="L101" s="21">
        <v>0</v>
      </c>
      <c r="M101" s="21">
        <v>3</v>
      </c>
      <c r="N101" s="21">
        <v>1</v>
      </c>
      <c r="O101" s="21">
        <v>6</v>
      </c>
      <c r="P101" s="10">
        <v>42</v>
      </c>
      <c r="Q101" s="10">
        <v>126</v>
      </c>
      <c r="R101" s="10">
        <v>5</v>
      </c>
      <c r="S101" s="10">
        <v>7</v>
      </c>
      <c r="T101" s="10">
        <v>0</v>
      </c>
      <c r="U101" s="10">
        <v>2</v>
      </c>
      <c r="V101" s="5"/>
    </row>
    <row r="102" spans="1:22" ht="12.75">
      <c r="A102" s="29" t="s">
        <v>58</v>
      </c>
      <c r="B102" s="1">
        <f t="shared" si="76"/>
        <v>28</v>
      </c>
      <c r="C102" s="1">
        <f t="shared" si="76"/>
        <v>50</v>
      </c>
      <c r="D102" s="1">
        <f>F102+P102+R102</f>
        <v>27</v>
      </c>
      <c r="E102" s="1">
        <f>G102+Q102+S102</f>
        <v>50</v>
      </c>
      <c r="F102" s="18">
        <f t="shared" si="77"/>
        <v>4</v>
      </c>
      <c r="G102" s="18">
        <f t="shared" si="77"/>
        <v>10</v>
      </c>
      <c r="H102" s="21">
        <v>3</v>
      </c>
      <c r="I102" s="21">
        <v>5</v>
      </c>
      <c r="J102" s="21">
        <v>1</v>
      </c>
      <c r="K102" s="21">
        <v>2</v>
      </c>
      <c r="L102" s="21">
        <v>0</v>
      </c>
      <c r="M102" s="21">
        <v>2</v>
      </c>
      <c r="N102" s="21">
        <v>0</v>
      </c>
      <c r="O102" s="21">
        <v>1</v>
      </c>
      <c r="P102" s="10">
        <v>22</v>
      </c>
      <c r="Q102" s="10">
        <v>38</v>
      </c>
      <c r="R102" s="10">
        <v>1</v>
      </c>
      <c r="S102" s="10">
        <v>2</v>
      </c>
      <c r="T102" s="10">
        <v>1</v>
      </c>
      <c r="U102" s="10">
        <v>0</v>
      </c>
      <c r="V102" s="5"/>
    </row>
    <row r="103" spans="1:21" s="33" customFormat="1" ht="12.75">
      <c r="A103" s="22"/>
      <c r="B103" s="6"/>
      <c r="C103" s="6"/>
      <c r="D103" s="6"/>
      <c r="E103" s="6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6"/>
      <c r="Q103" s="6"/>
      <c r="R103" s="6"/>
      <c r="S103" s="6"/>
      <c r="T103" s="6"/>
      <c r="U103" s="6"/>
    </row>
    <row r="104" spans="1:22" s="20" customFormat="1" ht="12.75">
      <c r="A104" s="18" t="s">
        <v>20</v>
      </c>
      <c r="B104" s="18">
        <f aca="true" t="shared" si="79" ref="B104:C106">F104+P104+R104+T104</f>
        <v>100</v>
      </c>
      <c r="C104" s="18">
        <f t="shared" si="79"/>
        <v>232</v>
      </c>
      <c r="D104" s="18">
        <f>D105+D106</f>
        <v>92</v>
      </c>
      <c r="E104" s="18">
        <f>E105+E106</f>
        <v>213</v>
      </c>
      <c r="F104" s="18">
        <f aca="true" t="shared" si="80" ref="F104:G106">H104+J104+L104+N104</f>
        <v>18</v>
      </c>
      <c r="G104" s="18">
        <f t="shared" si="80"/>
        <v>46</v>
      </c>
      <c r="H104" s="18">
        <f aca="true" t="shared" si="81" ref="H104:U104">H105+H106</f>
        <v>8</v>
      </c>
      <c r="I104" s="18">
        <f t="shared" si="81"/>
        <v>23</v>
      </c>
      <c r="J104" s="18">
        <f t="shared" si="81"/>
        <v>5</v>
      </c>
      <c r="K104" s="18">
        <f t="shared" si="81"/>
        <v>9</v>
      </c>
      <c r="L104" s="18">
        <f t="shared" si="81"/>
        <v>0</v>
      </c>
      <c r="M104" s="18">
        <f t="shared" si="81"/>
        <v>3</v>
      </c>
      <c r="N104" s="18">
        <f t="shared" si="81"/>
        <v>5</v>
      </c>
      <c r="O104" s="18">
        <f t="shared" si="81"/>
        <v>11</v>
      </c>
      <c r="P104" s="18">
        <f t="shared" si="81"/>
        <v>69</v>
      </c>
      <c r="Q104" s="18">
        <f t="shared" si="81"/>
        <v>156</v>
      </c>
      <c r="R104" s="18">
        <f t="shared" si="81"/>
        <v>5</v>
      </c>
      <c r="S104" s="18">
        <f t="shared" si="81"/>
        <v>11</v>
      </c>
      <c r="T104" s="18">
        <f t="shared" si="81"/>
        <v>8</v>
      </c>
      <c r="U104" s="18">
        <f t="shared" si="81"/>
        <v>19</v>
      </c>
      <c r="V104" s="19"/>
    </row>
    <row r="105" spans="1:22" ht="12.75">
      <c r="A105" s="29" t="s">
        <v>57</v>
      </c>
      <c r="B105" s="1">
        <f t="shared" si="79"/>
        <v>66</v>
      </c>
      <c r="C105" s="1">
        <f t="shared" si="79"/>
        <v>150</v>
      </c>
      <c r="D105" s="1">
        <f>F105+P105+R105</f>
        <v>60</v>
      </c>
      <c r="E105" s="1">
        <f>G105+Q105+S105</f>
        <v>136</v>
      </c>
      <c r="F105" s="18">
        <f t="shared" si="80"/>
        <v>11</v>
      </c>
      <c r="G105" s="18">
        <f t="shared" si="80"/>
        <v>33</v>
      </c>
      <c r="H105" s="21">
        <v>5</v>
      </c>
      <c r="I105" s="21">
        <v>15</v>
      </c>
      <c r="J105" s="21">
        <v>3</v>
      </c>
      <c r="K105" s="21">
        <v>7</v>
      </c>
      <c r="L105" s="21">
        <v>0</v>
      </c>
      <c r="M105" s="21">
        <v>2</v>
      </c>
      <c r="N105" s="21">
        <v>3</v>
      </c>
      <c r="O105" s="21">
        <v>9</v>
      </c>
      <c r="P105" s="10">
        <v>47</v>
      </c>
      <c r="Q105" s="10">
        <v>96</v>
      </c>
      <c r="R105" s="10">
        <v>2</v>
      </c>
      <c r="S105" s="10">
        <v>7</v>
      </c>
      <c r="T105" s="10">
        <v>6</v>
      </c>
      <c r="U105" s="10">
        <v>14</v>
      </c>
      <c r="V105" s="5"/>
    </row>
    <row r="106" spans="1:22" ht="12.75">
      <c r="A106" s="29" t="s">
        <v>58</v>
      </c>
      <c r="B106" s="1">
        <f t="shared" si="79"/>
        <v>34</v>
      </c>
      <c r="C106" s="1">
        <f t="shared" si="79"/>
        <v>82</v>
      </c>
      <c r="D106" s="1">
        <f>F106+P106+R106</f>
        <v>32</v>
      </c>
      <c r="E106" s="1">
        <f>G106+Q106+S106</f>
        <v>77</v>
      </c>
      <c r="F106" s="18">
        <f t="shared" si="80"/>
        <v>7</v>
      </c>
      <c r="G106" s="18">
        <f t="shared" si="80"/>
        <v>13</v>
      </c>
      <c r="H106" s="21">
        <v>3</v>
      </c>
      <c r="I106" s="21">
        <v>8</v>
      </c>
      <c r="J106" s="21">
        <v>2</v>
      </c>
      <c r="K106" s="21">
        <v>2</v>
      </c>
      <c r="L106" s="21">
        <v>0</v>
      </c>
      <c r="M106" s="21">
        <v>1</v>
      </c>
      <c r="N106" s="21">
        <v>2</v>
      </c>
      <c r="O106" s="21">
        <v>2</v>
      </c>
      <c r="P106" s="10">
        <v>22</v>
      </c>
      <c r="Q106" s="10">
        <v>60</v>
      </c>
      <c r="R106" s="10">
        <v>3</v>
      </c>
      <c r="S106" s="10">
        <v>4</v>
      </c>
      <c r="T106" s="10">
        <v>2</v>
      </c>
      <c r="U106" s="10">
        <v>5</v>
      </c>
      <c r="V106" s="5"/>
    </row>
    <row r="107" spans="1:22" ht="12.75">
      <c r="A107" s="17"/>
      <c r="B107" s="2"/>
      <c r="C107" s="2"/>
      <c r="D107" s="2"/>
      <c r="E107" s="2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2"/>
      <c r="Q107" s="2"/>
      <c r="R107" s="2"/>
      <c r="S107" s="2"/>
      <c r="T107" s="2"/>
      <c r="U107" s="2"/>
      <c r="V107" s="5"/>
    </row>
    <row r="108" spans="1:22" s="20" customFormat="1" ht="12.75">
      <c r="A108" s="18" t="s">
        <v>27</v>
      </c>
      <c r="B108" s="18">
        <f aca="true" t="shared" si="82" ref="B108:K108">B109+B110</f>
        <v>1911</v>
      </c>
      <c r="C108" s="18">
        <f t="shared" si="82"/>
        <v>4926</v>
      </c>
      <c r="D108" s="18">
        <f t="shared" si="82"/>
        <v>1458</v>
      </c>
      <c r="E108" s="18">
        <f t="shared" si="82"/>
        <v>3988</v>
      </c>
      <c r="F108" s="18">
        <f t="shared" si="82"/>
        <v>380</v>
      </c>
      <c r="G108" s="18">
        <f t="shared" si="82"/>
        <v>1038</v>
      </c>
      <c r="H108" s="18">
        <f t="shared" si="82"/>
        <v>86</v>
      </c>
      <c r="I108" s="18">
        <f t="shared" si="82"/>
        <v>310</v>
      </c>
      <c r="J108" s="18">
        <f t="shared" si="82"/>
        <v>227</v>
      </c>
      <c r="K108" s="18">
        <f t="shared" si="82"/>
        <v>551</v>
      </c>
      <c r="L108" s="18">
        <f aca="true" t="shared" si="83" ref="L108:U108">L109+L110</f>
        <v>8</v>
      </c>
      <c r="M108" s="18">
        <f t="shared" si="83"/>
        <v>17</v>
      </c>
      <c r="N108" s="18">
        <f t="shared" si="83"/>
        <v>59</v>
      </c>
      <c r="O108" s="18">
        <f t="shared" si="83"/>
        <v>160</v>
      </c>
      <c r="P108" s="18">
        <f t="shared" si="83"/>
        <v>930</v>
      </c>
      <c r="Q108" s="18">
        <f t="shared" si="83"/>
        <v>2708</v>
      </c>
      <c r="R108" s="18">
        <f t="shared" si="83"/>
        <v>148</v>
      </c>
      <c r="S108" s="18">
        <f t="shared" si="83"/>
        <v>242</v>
      </c>
      <c r="T108" s="18">
        <f t="shared" si="83"/>
        <v>453</v>
      </c>
      <c r="U108" s="18">
        <f t="shared" si="83"/>
        <v>938</v>
      </c>
      <c r="V108" s="19"/>
    </row>
    <row r="109" spans="1:22" ht="12.75">
      <c r="A109" s="29" t="s">
        <v>57</v>
      </c>
      <c r="B109" s="1">
        <f aca="true" t="shared" si="84" ref="B109:K109">SUM(B113+B117+B121)</f>
        <v>519</v>
      </c>
      <c r="C109" s="1">
        <f t="shared" si="84"/>
        <v>1174</v>
      </c>
      <c r="D109" s="1">
        <f t="shared" si="84"/>
        <v>438</v>
      </c>
      <c r="E109" s="1">
        <f t="shared" si="84"/>
        <v>1018</v>
      </c>
      <c r="F109" s="18">
        <f t="shared" si="84"/>
        <v>134</v>
      </c>
      <c r="G109" s="18">
        <f t="shared" si="84"/>
        <v>318</v>
      </c>
      <c r="H109" s="18">
        <f t="shared" si="84"/>
        <v>36</v>
      </c>
      <c r="I109" s="18">
        <f t="shared" si="84"/>
        <v>125</v>
      </c>
      <c r="J109" s="18">
        <f t="shared" si="84"/>
        <v>83</v>
      </c>
      <c r="K109" s="18">
        <f t="shared" si="84"/>
        <v>155</v>
      </c>
      <c r="L109" s="18">
        <f aca="true" t="shared" si="85" ref="L109:U109">SUM(L113+L117+L121)</f>
        <v>1</v>
      </c>
      <c r="M109" s="18">
        <f t="shared" si="85"/>
        <v>2</v>
      </c>
      <c r="N109" s="18">
        <f t="shared" si="85"/>
        <v>14</v>
      </c>
      <c r="O109" s="18">
        <f t="shared" si="85"/>
        <v>36</v>
      </c>
      <c r="P109" s="1">
        <f t="shared" si="85"/>
        <v>259</v>
      </c>
      <c r="Q109" s="1">
        <f t="shared" si="85"/>
        <v>648</v>
      </c>
      <c r="R109" s="1">
        <f t="shared" si="85"/>
        <v>45</v>
      </c>
      <c r="S109" s="1">
        <f t="shared" si="85"/>
        <v>52</v>
      </c>
      <c r="T109" s="1">
        <f t="shared" si="85"/>
        <v>81</v>
      </c>
      <c r="U109" s="1">
        <f t="shared" si="85"/>
        <v>156</v>
      </c>
      <c r="V109" s="5"/>
    </row>
    <row r="110" spans="1:22" ht="12.75">
      <c r="A110" s="29" t="s">
        <v>58</v>
      </c>
      <c r="B110" s="1">
        <f aca="true" t="shared" si="86" ref="B110:K110">SUM(B114+B118+B122)</f>
        <v>1392</v>
      </c>
      <c r="C110" s="1">
        <f t="shared" si="86"/>
        <v>3752</v>
      </c>
      <c r="D110" s="1">
        <f t="shared" si="86"/>
        <v>1020</v>
      </c>
      <c r="E110" s="1">
        <f t="shared" si="86"/>
        <v>2970</v>
      </c>
      <c r="F110" s="18">
        <f t="shared" si="86"/>
        <v>246</v>
      </c>
      <c r="G110" s="18">
        <f t="shared" si="86"/>
        <v>720</v>
      </c>
      <c r="H110" s="18">
        <f t="shared" si="86"/>
        <v>50</v>
      </c>
      <c r="I110" s="18">
        <f t="shared" si="86"/>
        <v>185</v>
      </c>
      <c r="J110" s="18">
        <f t="shared" si="86"/>
        <v>144</v>
      </c>
      <c r="K110" s="18">
        <f t="shared" si="86"/>
        <v>396</v>
      </c>
      <c r="L110" s="18">
        <f aca="true" t="shared" si="87" ref="L110:U110">SUM(L114+L118+L122)</f>
        <v>7</v>
      </c>
      <c r="M110" s="18">
        <f t="shared" si="87"/>
        <v>15</v>
      </c>
      <c r="N110" s="18">
        <f t="shared" si="87"/>
        <v>45</v>
      </c>
      <c r="O110" s="18">
        <f t="shared" si="87"/>
        <v>124</v>
      </c>
      <c r="P110" s="1">
        <f t="shared" si="87"/>
        <v>671</v>
      </c>
      <c r="Q110" s="1">
        <f t="shared" si="87"/>
        <v>2060</v>
      </c>
      <c r="R110" s="1">
        <f t="shared" si="87"/>
        <v>103</v>
      </c>
      <c r="S110" s="1">
        <f t="shared" si="87"/>
        <v>190</v>
      </c>
      <c r="T110" s="1">
        <f t="shared" si="87"/>
        <v>372</v>
      </c>
      <c r="U110" s="1">
        <f t="shared" si="87"/>
        <v>782</v>
      </c>
      <c r="V110" s="5"/>
    </row>
    <row r="111" spans="1:21" s="5" customFormat="1" ht="12.75">
      <c r="A111" s="17"/>
      <c r="B111" s="2"/>
      <c r="C111" s="2"/>
      <c r="D111" s="2"/>
      <c r="E111" s="2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2"/>
      <c r="Q111" s="2"/>
      <c r="R111" s="2"/>
      <c r="S111" s="2"/>
      <c r="T111" s="2"/>
      <c r="U111" s="2"/>
    </row>
    <row r="112" spans="1:22" s="20" customFormat="1" ht="12.75">
      <c r="A112" s="18" t="s">
        <v>19</v>
      </c>
      <c r="B112" s="18">
        <f aca="true" t="shared" si="88" ref="B112:C114">F112+P112+R112+T112</f>
        <v>1142</v>
      </c>
      <c r="C112" s="18">
        <f t="shared" si="88"/>
        <v>3552</v>
      </c>
      <c r="D112" s="18">
        <f>D113+D114</f>
        <v>1046</v>
      </c>
      <c r="E112" s="18">
        <f>E113+E114</f>
        <v>3264</v>
      </c>
      <c r="F112" s="18">
        <f aca="true" t="shared" si="89" ref="F112:G114">H112+J112+L112+N112</f>
        <v>294</v>
      </c>
      <c r="G112" s="18">
        <f t="shared" si="89"/>
        <v>896</v>
      </c>
      <c r="H112" s="18">
        <f aca="true" t="shared" si="90" ref="H112:U112">H113+H114</f>
        <v>67</v>
      </c>
      <c r="I112" s="18">
        <f t="shared" si="90"/>
        <v>277</v>
      </c>
      <c r="J112" s="18">
        <f t="shared" si="90"/>
        <v>174</v>
      </c>
      <c r="K112" s="18">
        <f t="shared" si="90"/>
        <v>466</v>
      </c>
      <c r="L112" s="18">
        <f t="shared" si="90"/>
        <v>6</v>
      </c>
      <c r="M112" s="18">
        <f t="shared" si="90"/>
        <v>16</v>
      </c>
      <c r="N112" s="18">
        <f t="shared" si="90"/>
        <v>47</v>
      </c>
      <c r="O112" s="18">
        <f t="shared" si="90"/>
        <v>137</v>
      </c>
      <c r="P112" s="18">
        <f t="shared" si="90"/>
        <v>654</v>
      </c>
      <c r="Q112" s="18">
        <f t="shared" si="90"/>
        <v>2179</v>
      </c>
      <c r="R112" s="18">
        <f t="shared" si="90"/>
        <v>98</v>
      </c>
      <c r="S112" s="18">
        <f t="shared" si="90"/>
        <v>189</v>
      </c>
      <c r="T112" s="18">
        <f t="shared" si="90"/>
        <v>96</v>
      </c>
      <c r="U112" s="18">
        <f t="shared" si="90"/>
        <v>288</v>
      </c>
      <c r="V112" s="19"/>
    </row>
    <row r="113" spans="1:22" ht="12.75">
      <c r="A113" s="29" t="s">
        <v>57</v>
      </c>
      <c r="B113" s="1">
        <f t="shared" si="88"/>
        <v>349</v>
      </c>
      <c r="C113" s="1">
        <f t="shared" si="88"/>
        <v>941</v>
      </c>
      <c r="D113" s="1">
        <f>F113+P113+R113</f>
        <v>323</v>
      </c>
      <c r="E113" s="1">
        <f>G113+Q113+S113</f>
        <v>893</v>
      </c>
      <c r="F113" s="18">
        <f t="shared" si="89"/>
        <v>100</v>
      </c>
      <c r="G113" s="18">
        <f t="shared" si="89"/>
        <v>288</v>
      </c>
      <c r="H113" s="21">
        <v>27</v>
      </c>
      <c r="I113" s="21">
        <v>115</v>
      </c>
      <c r="J113" s="21">
        <v>62</v>
      </c>
      <c r="K113" s="21">
        <v>138</v>
      </c>
      <c r="L113" s="21">
        <v>1</v>
      </c>
      <c r="M113" s="21">
        <v>2</v>
      </c>
      <c r="N113" s="21">
        <v>10</v>
      </c>
      <c r="O113" s="21">
        <v>33</v>
      </c>
      <c r="P113" s="10">
        <v>194</v>
      </c>
      <c r="Q113" s="10">
        <v>561</v>
      </c>
      <c r="R113" s="10">
        <v>29</v>
      </c>
      <c r="S113" s="10">
        <v>44</v>
      </c>
      <c r="T113" s="10">
        <v>26</v>
      </c>
      <c r="U113" s="10">
        <v>48</v>
      </c>
      <c r="V113" s="5"/>
    </row>
    <row r="114" spans="1:22" ht="12.75">
      <c r="A114" s="29" t="s">
        <v>58</v>
      </c>
      <c r="B114" s="1">
        <f t="shared" si="88"/>
        <v>793</v>
      </c>
      <c r="C114" s="1">
        <f t="shared" si="88"/>
        <v>2611</v>
      </c>
      <c r="D114" s="1">
        <f>F114+P114+R114</f>
        <v>723</v>
      </c>
      <c r="E114" s="1">
        <f>G114+Q114+S114</f>
        <v>2371</v>
      </c>
      <c r="F114" s="18">
        <f t="shared" si="89"/>
        <v>194</v>
      </c>
      <c r="G114" s="18">
        <f t="shared" si="89"/>
        <v>608</v>
      </c>
      <c r="H114" s="21">
        <v>40</v>
      </c>
      <c r="I114" s="21">
        <v>162</v>
      </c>
      <c r="J114" s="21">
        <v>112</v>
      </c>
      <c r="K114" s="21">
        <v>328</v>
      </c>
      <c r="L114" s="21">
        <v>5</v>
      </c>
      <c r="M114" s="21">
        <v>14</v>
      </c>
      <c r="N114" s="21">
        <v>37</v>
      </c>
      <c r="O114" s="21">
        <v>104</v>
      </c>
      <c r="P114" s="10">
        <v>460</v>
      </c>
      <c r="Q114" s="10">
        <v>1618</v>
      </c>
      <c r="R114" s="10">
        <v>69</v>
      </c>
      <c r="S114" s="10">
        <v>145</v>
      </c>
      <c r="T114" s="10">
        <v>70</v>
      </c>
      <c r="U114" s="10">
        <v>240</v>
      </c>
      <c r="V114" s="5"/>
    </row>
    <row r="115" spans="1:22" ht="12.75">
      <c r="A115" s="18"/>
      <c r="B115" s="1"/>
      <c r="C115" s="1"/>
      <c r="D115" s="1"/>
      <c r="E115" s="1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"/>
      <c r="Q115" s="1"/>
      <c r="R115" s="1"/>
      <c r="S115" s="1"/>
      <c r="T115" s="1"/>
      <c r="U115" s="1"/>
      <c r="V115" s="5"/>
    </row>
    <row r="116" spans="1:22" s="20" customFormat="1" ht="12.75">
      <c r="A116" s="18" t="s">
        <v>20</v>
      </c>
      <c r="B116" s="18">
        <f aca="true" t="shared" si="91" ref="B116:C118">F116+P116+R116+T116</f>
        <v>584</v>
      </c>
      <c r="C116" s="18">
        <f t="shared" si="91"/>
        <v>1210</v>
      </c>
      <c r="D116" s="18">
        <f>D117+D118</f>
        <v>280</v>
      </c>
      <c r="E116" s="18">
        <f>E117+E118</f>
        <v>600</v>
      </c>
      <c r="F116" s="18">
        <f aca="true" t="shared" si="92" ref="F116:G118">H116+J116+L116+N116</f>
        <v>69</v>
      </c>
      <c r="G116" s="18">
        <f t="shared" si="92"/>
        <v>122</v>
      </c>
      <c r="H116" s="18">
        <f aca="true" t="shared" si="93" ref="H116:U116">H117+H118</f>
        <v>12</v>
      </c>
      <c r="I116" s="18">
        <f t="shared" si="93"/>
        <v>28</v>
      </c>
      <c r="J116" s="18">
        <f t="shared" si="93"/>
        <v>49</v>
      </c>
      <c r="K116" s="18">
        <f t="shared" si="93"/>
        <v>74</v>
      </c>
      <c r="L116" s="18">
        <f t="shared" si="93"/>
        <v>1</v>
      </c>
      <c r="M116" s="18">
        <f t="shared" si="93"/>
        <v>0</v>
      </c>
      <c r="N116" s="18">
        <f t="shared" si="93"/>
        <v>7</v>
      </c>
      <c r="O116" s="18">
        <f t="shared" si="93"/>
        <v>20</v>
      </c>
      <c r="P116" s="18">
        <f t="shared" si="93"/>
        <v>196</v>
      </c>
      <c r="Q116" s="18">
        <f t="shared" si="93"/>
        <v>448</v>
      </c>
      <c r="R116" s="18">
        <f t="shared" si="93"/>
        <v>15</v>
      </c>
      <c r="S116" s="18">
        <f t="shared" si="93"/>
        <v>30</v>
      </c>
      <c r="T116" s="18">
        <f t="shared" si="93"/>
        <v>304</v>
      </c>
      <c r="U116" s="18">
        <f t="shared" si="93"/>
        <v>610</v>
      </c>
      <c r="V116" s="19"/>
    </row>
    <row r="117" spans="1:22" ht="12" customHeight="1">
      <c r="A117" s="29" t="s">
        <v>57</v>
      </c>
      <c r="B117" s="1">
        <f t="shared" si="91"/>
        <v>138</v>
      </c>
      <c r="C117" s="1">
        <f t="shared" si="91"/>
        <v>210</v>
      </c>
      <c r="D117" s="1">
        <f>F117+P117+R117</f>
        <v>86</v>
      </c>
      <c r="E117" s="1">
        <f>G117+Q117+S117</f>
        <v>107</v>
      </c>
      <c r="F117" s="18">
        <f t="shared" si="92"/>
        <v>28</v>
      </c>
      <c r="G117" s="18">
        <f t="shared" si="92"/>
        <v>26</v>
      </c>
      <c r="H117" s="21">
        <v>5</v>
      </c>
      <c r="I117" s="21">
        <v>9</v>
      </c>
      <c r="J117" s="21">
        <v>20</v>
      </c>
      <c r="K117" s="21">
        <v>14</v>
      </c>
      <c r="L117" s="21">
        <v>0</v>
      </c>
      <c r="M117" s="21">
        <v>0</v>
      </c>
      <c r="N117" s="21">
        <v>3</v>
      </c>
      <c r="O117" s="21">
        <v>3</v>
      </c>
      <c r="P117" s="10">
        <v>54</v>
      </c>
      <c r="Q117" s="10">
        <v>74</v>
      </c>
      <c r="R117" s="10">
        <v>4</v>
      </c>
      <c r="S117" s="10">
        <v>7</v>
      </c>
      <c r="T117" s="10">
        <v>52</v>
      </c>
      <c r="U117" s="10">
        <v>103</v>
      </c>
      <c r="V117" s="5"/>
    </row>
    <row r="118" spans="1:21" s="5" customFormat="1" ht="12.75">
      <c r="A118" s="30" t="s">
        <v>58</v>
      </c>
      <c r="B118" s="2">
        <f t="shared" si="91"/>
        <v>446</v>
      </c>
      <c r="C118" s="2">
        <f t="shared" si="91"/>
        <v>1000</v>
      </c>
      <c r="D118" s="2">
        <f>F118+P118+R118</f>
        <v>194</v>
      </c>
      <c r="E118" s="2">
        <f>G118+Q118+S118</f>
        <v>493</v>
      </c>
      <c r="F118" s="17">
        <f t="shared" si="92"/>
        <v>41</v>
      </c>
      <c r="G118" s="17">
        <f t="shared" si="92"/>
        <v>96</v>
      </c>
      <c r="H118" s="34">
        <v>7</v>
      </c>
      <c r="I118" s="34">
        <v>19</v>
      </c>
      <c r="J118" s="34">
        <v>29</v>
      </c>
      <c r="K118" s="34">
        <v>60</v>
      </c>
      <c r="L118" s="34">
        <v>1</v>
      </c>
      <c r="M118" s="34">
        <v>0</v>
      </c>
      <c r="N118" s="34">
        <v>4</v>
      </c>
      <c r="O118" s="34">
        <v>17</v>
      </c>
      <c r="P118" s="35">
        <v>142</v>
      </c>
      <c r="Q118" s="35">
        <v>374</v>
      </c>
      <c r="R118" s="35">
        <v>11</v>
      </c>
      <c r="S118" s="35">
        <v>23</v>
      </c>
      <c r="T118" s="35">
        <v>252</v>
      </c>
      <c r="U118" s="35">
        <v>507</v>
      </c>
    </row>
    <row r="119" spans="1:22" ht="12.75">
      <c r="A119" s="17"/>
      <c r="B119" s="2"/>
      <c r="C119" s="2"/>
      <c r="D119" s="2"/>
      <c r="E119" s="2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2"/>
      <c r="Q119" s="2"/>
      <c r="R119" s="2"/>
      <c r="S119" s="2"/>
      <c r="T119" s="2"/>
      <c r="U119" s="2"/>
      <c r="V119" s="5"/>
    </row>
    <row r="120" spans="1:22" s="20" customFormat="1" ht="12.75">
      <c r="A120" s="18" t="s">
        <v>21</v>
      </c>
      <c r="B120" s="18">
        <f aca="true" t="shared" si="94" ref="B120:K120">SUM(B121:B122)</f>
        <v>185</v>
      </c>
      <c r="C120" s="18">
        <f t="shared" si="94"/>
        <v>164</v>
      </c>
      <c r="D120" s="18">
        <f t="shared" si="94"/>
        <v>132</v>
      </c>
      <c r="E120" s="18">
        <f t="shared" si="94"/>
        <v>124</v>
      </c>
      <c r="F120" s="18">
        <f t="shared" si="94"/>
        <v>17</v>
      </c>
      <c r="G120" s="18">
        <f t="shared" si="94"/>
        <v>20</v>
      </c>
      <c r="H120" s="18">
        <f t="shared" si="94"/>
        <v>7</v>
      </c>
      <c r="I120" s="18">
        <f t="shared" si="94"/>
        <v>5</v>
      </c>
      <c r="J120" s="18">
        <f t="shared" si="94"/>
        <v>4</v>
      </c>
      <c r="K120" s="18">
        <f t="shared" si="94"/>
        <v>11</v>
      </c>
      <c r="L120" s="18">
        <f aca="true" t="shared" si="95" ref="L120:U120">SUM(L121:L122)</f>
        <v>1</v>
      </c>
      <c r="M120" s="18">
        <f t="shared" si="95"/>
        <v>1</v>
      </c>
      <c r="N120" s="18">
        <f t="shared" si="95"/>
        <v>5</v>
      </c>
      <c r="O120" s="18">
        <f t="shared" si="95"/>
        <v>3</v>
      </c>
      <c r="P120" s="18">
        <f t="shared" si="95"/>
        <v>80</v>
      </c>
      <c r="Q120" s="18">
        <f t="shared" si="95"/>
        <v>81</v>
      </c>
      <c r="R120" s="18">
        <f t="shared" si="95"/>
        <v>35</v>
      </c>
      <c r="S120" s="18">
        <f t="shared" si="95"/>
        <v>23</v>
      </c>
      <c r="T120" s="18">
        <f t="shared" si="95"/>
        <v>53</v>
      </c>
      <c r="U120" s="18">
        <f t="shared" si="95"/>
        <v>40</v>
      </c>
      <c r="V120" s="19"/>
    </row>
    <row r="121" spans="1:22" ht="12.75">
      <c r="A121" s="29" t="s">
        <v>57</v>
      </c>
      <c r="B121" s="1">
        <f>SUM(D121+T121)</f>
        <v>32</v>
      </c>
      <c r="C121" s="1">
        <f>SUM(E121+U121)</f>
        <v>23</v>
      </c>
      <c r="D121" s="1">
        <f>SUM(F121+P121+R121)</f>
        <v>29</v>
      </c>
      <c r="E121" s="1">
        <f>SUM(G121+Q121+S121)</f>
        <v>18</v>
      </c>
      <c r="F121" s="18">
        <f>SUM(H121+J121+L121+N121)</f>
        <v>6</v>
      </c>
      <c r="G121" s="18">
        <f>SUM(I121+K121+M121+O121)</f>
        <v>4</v>
      </c>
      <c r="H121" s="21">
        <v>4</v>
      </c>
      <c r="I121" s="21">
        <v>1</v>
      </c>
      <c r="J121" s="21">
        <v>1</v>
      </c>
      <c r="K121" s="21">
        <v>3</v>
      </c>
      <c r="L121" s="21">
        <v>0</v>
      </c>
      <c r="M121" s="21">
        <v>0</v>
      </c>
      <c r="N121" s="21">
        <v>1</v>
      </c>
      <c r="O121" s="21">
        <v>0</v>
      </c>
      <c r="P121" s="10">
        <v>11</v>
      </c>
      <c r="Q121" s="10">
        <v>13</v>
      </c>
      <c r="R121" s="10">
        <v>12</v>
      </c>
      <c r="S121" s="10">
        <v>1</v>
      </c>
      <c r="T121" s="10">
        <v>3</v>
      </c>
      <c r="U121" s="10">
        <v>5</v>
      </c>
      <c r="V121" s="5"/>
    </row>
    <row r="122" spans="1:22" ht="12.75">
      <c r="A122" s="29" t="s">
        <v>58</v>
      </c>
      <c r="B122" s="1">
        <f>SUM(D122+T122)</f>
        <v>153</v>
      </c>
      <c r="C122" s="1">
        <f>SUM(E122+U122)</f>
        <v>141</v>
      </c>
      <c r="D122" s="1">
        <f>SUM(F122+P122+R122)</f>
        <v>103</v>
      </c>
      <c r="E122" s="1">
        <f>SUM(G122+Q122+S122)</f>
        <v>106</v>
      </c>
      <c r="F122" s="18">
        <f>SUM(H122+J122+L122+N122)</f>
        <v>11</v>
      </c>
      <c r="G122" s="18">
        <f>SUM(I122+K122+M122+O122)</f>
        <v>16</v>
      </c>
      <c r="H122" s="21">
        <v>3</v>
      </c>
      <c r="I122" s="21">
        <v>4</v>
      </c>
      <c r="J122" s="21">
        <v>3</v>
      </c>
      <c r="K122" s="21">
        <v>8</v>
      </c>
      <c r="L122" s="21">
        <v>1</v>
      </c>
      <c r="M122" s="21">
        <v>1</v>
      </c>
      <c r="N122" s="21">
        <v>4</v>
      </c>
      <c r="O122" s="21">
        <v>3</v>
      </c>
      <c r="P122" s="10">
        <v>69</v>
      </c>
      <c r="Q122" s="10">
        <v>68</v>
      </c>
      <c r="R122" s="10">
        <v>23</v>
      </c>
      <c r="S122" s="10">
        <v>22</v>
      </c>
      <c r="T122" s="10">
        <v>50</v>
      </c>
      <c r="U122" s="10">
        <v>35</v>
      </c>
      <c r="V122" s="5"/>
    </row>
    <row r="123" spans="1:22" ht="12.75">
      <c r="A123" s="28"/>
      <c r="B123"/>
      <c r="C123"/>
      <c r="D123"/>
      <c r="E123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/>
      <c r="Q123"/>
      <c r="R123"/>
      <c r="S123"/>
      <c r="T123"/>
      <c r="U123"/>
      <c r="V123" s="5"/>
    </row>
    <row r="124" spans="1:22" ht="12.75">
      <c r="A124" s="18" t="s">
        <v>28</v>
      </c>
      <c r="B124" s="1"/>
      <c r="C124" s="1"/>
      <c r="D124" s="1"/>
      <c r="E124" s="1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"/>
      <c r="Q124" s="1"/>
      <c r="R124" s="1"/>
      <c r="S124" s="1"/>
      <c r="T124" s="1"/>
      <c r="U124" s="1"/>
      <c r="V124" s="5"/>
    </row>
    <row r="125" spans="1:22" s="20" customFormat="1" ht="12.75">
      <c r="A125" s="18" t="s">
        <v>29</v>
      </c>
      <c r="B125" s="18">
        <f aca="true" t="shared" si="96" ref="B125:C127">F125+P125+R125+T125</f>
        <v>105</v>
      </c>
      <c r="C125" s="18">
        <f t="shared" si="96"/>
        <v>172</v>
      </c>
      <c r="D125" s="18">
        <f>D126+D127</f>
        <v>92</v>
      </c>
      <c r="E125" s="18">
        <f>E126+E127</f>
        <v>160</v>
      </c>
      <c r="F125" s="18">
        <f aca="true" t="shared" si="97" ref="F125:G127">H125+J125+L125+N125</f>
        <v>12</v>
      </c>
      <c r="G125" s="18">
        <f t="shared" si="97"/>
        <v>45</v>
      </c>
      <c r="H125" s="18">
        <f aca="true" t="shared" si="98" ref="H125:U125">H126+H127</f>
        <v>7</v>
      </c>
      <c r="I125" s="18">
        <f t="shared" si="98"/>
        <v>18</v>
      </c>
      <c r="J125" s="18">
        <f t="shared" si="98"/>
        <v>2</v>
      </c>
      <c r="K125" s="18">
        <f t="shared" si="98"/>
        <v>15</v>
      </c>
      <c r="L125" s="18">
        <f t="shared" si="98"/>
        <v>0</v>
      </c>
      <c r="M125" s="18">
        <f t="shared" si="98"/>
        <v>1</v>
      </c>
      <c r="N125" s="18">
        <f t="shared" si="98"/>
        <v>3</v>
      </c>
      <c r="O125" s="18">
        <f t="shared" si="98"/>
        <v>11</v>
      </c>
      <c r="P125" s="18">
        <f t="shared" si="98"/>
        <v>66</v>
      </c>
      <c r="Q125" s="18">
        <f t="shared" si="98"/>
        <v>110</v>
      </c>
      <c r="R125" s="18">
        <f t="shared" si="98"/>
        <v>14</v>
      </c>
      <c r="S125" s="18">
        <f t="shared" si="98"/>
        <v>5</v>
      </c>
      <c r="T125" s="18">
        <f t="shared" si="98"/>
        <v>13</v>
      </c>
      <c r="U125" s="18">
        <f t="shared" si="98"/>
        <v>12</v>
      </c>
      <c r="V125" s="19"/>
    </row>
    <row r="126" spans="1:22" ht="12.75">
      <c r="A126" s="29" t="s">
        <v>57</v>
      </c>
      <c r="B126" s="1">
        <f t="shared" si="96"/>
        <v>47</v>
      </c>
      <c r="C126" s="1">
        <f t="shared" si="96"/>
        <v>105</v>
      </c>
      <c r="D126" s="1">
        <f>F126+P126+R126</f>
        <v>41</v>
      </c>
      <c r="E126" s="1">
        <f>G126+Q126+S126</f>
        <v>99</v>
      </c>
      <c r="F126" s="18">
        <f t="shared" si="97"/>
        <v>6</v>
      </c>
      <c r="G126" s="18">
        <f t="shared" si="97"/>
        <v>31</v>
      </c>
      <c r="H126" s="21">
        <v>4</v>
      </c>
      <c r="I126" s="21">
        <v>12</v>
      </c>
      <c r="J126" s="21">
        <v>1</v>
      </c>
      <c r="K126" s="21">
        <v>9</v>
      </c>
      <c r="L126" s="21">
        <v>0</v>
      </c>
      <c r="M126" s="21">
        <v>1</v>
      </c>
      <c r="N126" s="21">
        <v>1</v>
      </c>
      <c r="O126" s="21">
        <v>9</v>
      </c>
      <c r="P126" s="10">
        <v>28</v>
      </c>
      <c r="Q126" s="10">
        <v>66</v>
      </c>
      <c r="R126" s="10">
        <v>7</v>
      </c>
      <c r="S126" s="10">
        <v>2</v>
      </c>
      <c r="T126" s="10">
        <v>6</v>
      </c>
      <c r="U126" s="10">
        <v>6</v>
      </c>
      <c r="V126" s="5"/>
    </row>
    <row r="127" spans="1:22" ht="12.75">
      <c r="A127" s="29" t="s">
        <v>58</v>
      </c>
      <c r="B127" s="1">
        <f t="shared" si="96"/>
        <v>58</v>
      </c>
      <c r="C127" s="1">
        <f t="shared" si="96"/>
        <v>67</v>
      </c>
      <c r="D127" s="1">
        <f>F127+P127+R127</f>
        <v>51</v>
      </c>
      <c r="E127" s="1">
        <f>G127+Q127+S127</f>
        <v>61</v>
      </c>
      <c r="F127" s="18">
        <f t="shared" si="97"/>
        <v>6</v>
      </c>
      <c r="G127" s="18">
        <f t="shared" si="97"/>
        <v>14</v>
      </c>
      <c r="H127" s="21">
        <v>3</v>
      </c>
      <c r="I127" s="21">
        <v>6</v>
      </c>
      <c r="J127" s="21">
        <v>1</v>
      </c>
      <c r="K127" s="21">
        <v>6</v>
      </c>
      <c r="L127" s="21">
        <v>0</v>
      </c>
      <c r="M127" s="21">
        <v>0</v>
      </c>
      <c r="N127" s="21">
        <v>2</v>
      </c>
      <c r="O127" s="21">
        <v>2</v>
      </c>
      <c r="P127" s="10">
        <v>38</v>
      </c>
      <c r="Q127" s="10">
        <v>44</v>
      </c>
      <c r="R127" s="10">
        <v>7</v>
      </c>
      <c r="S127" s="10">
        <v>3</v>
      </c>
      <c r="T127" s="10">
        <v>7</v>
      </c>
      <c r="U127" s="10">
        <v>6</v>
      </c>
      <c r="V127" s="5"/>
    </row>
    <row r="128" spans="1:22" ht="12.75">
      <c r="A128" s="18"/>
      <c r="B128" s="1"/>
      <c r="C128" s="1"/>
      <c r="D128" s="1"/>
      <c r="E128" s="1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"/>
      <c r="Q128" s="1"/>
      <c r="R128" s="1"/>
      <c r="S128" s="1"/>
      <c r="T128" s="1"/>
      <c r="U128" s="1"/>
      <c r="V128" s="5"/>
    </row>
    <row r="129" spans="1:22" s="20" customFormat="1" ht="12.75">
      <c r="A129" s="18" t="s">
        <v>30</v>
      </c>
      <c r="B129" s="18">
        <f aca="true" t="shared" si="99" ref="B129:K129">B130+B131</f>
        <v>93</v>
      </c>
      <c r="C129" s="18">
        <f t="shared" si="99"/>
        <v>139</v>
      </c>
      <c r="D129" s="18">
        <f t="shared" si="99"/>
        <v>72</v>
      </c>
      <c r="E129" s="18">
        <f t="shared" si="99"/>
        <v>121</v>
      </c>
      <c r="F129" s="18">
        <f t="shared" si="99"/>
        <v>12</v>
      </c>
      <c r="G129" s="18">
        <f t="shared" si="99"/>
        <v>11</v>
      </c>
      <c r="H129" s="18">
        <f t="shared" si="99"/>
        <v>4</v>
      </c>
      <c r="I129" s="18">
        <f t="shared" si="99"/>
        <v>3</v>
      </c>
      <c r="J129" s="18">
        <f t="shared" si="99"/>
        <v>6</v>
      </c>
      <c r="K129" s="18">
        <f t="shared" si="99"/>
        <v>2</v>
      </c>
      <c r="L129" s="18">
        <f aca="true" t="shared" si="100" ref="L129:U129">L130+L131</f>
        <v>0</v>
      </c>
      <c r="M129" s="18">
        <f t="shared" si="100"/>
        <v>2</v>
      </c>
      <c r="N129" s="18">
        <f t="shared" si="100"/>
        <v>2</v>
      </c>
      <c r="O129" s="18">
        <f t="shared" si="100"/>
        <v>4</v>
      </c>
      <c r="P129" s="18">
        <f t="shared" si="100"/>
        <v>53</v>
      </c>
      <c r="Q129" s="18">
        <f t="shared" si="100"/>
        <v>104</v>
      </c>
      <c r="R129" s="18">
        <f t="shared" si="100"/>
        <v>7</v>
      </c>
      <c r="S129" s="18">
        <f t="shared" si="100"/>
        <v>6</v>
      </c>
      <c r="T129" s="18">
        <f t="shared" si="100"/>
        <v>21</v>
      </c>
      <c r="U129" s="18">
        <f t="shared" si="100"/>
        <v>18</v>
      </c>
      <c r="V129" s="19"/>
    </row>
    <row r="130" spans="1:22" ht="12.75">
      <c r="A130" s="29" t="s">
        <v>57</v>
      </c>
      <c r="B130" s="1">
        <f aca="true" t="shared" si="101" ref="B130:K130">SUM(B134)</f>
        <v>49</v>
      </c>
      <c r="C130" s="1">
        <f t="shared" si="101"/>
        <v>80</v>
      </c>
      <c r="D130" s="1">
        <f t="shared" si="101"/>
        <v>43</v>
      </c>
      <c r="E130" s="1">
        <f t="shared" si="101"/>
        <v>74</v>
      </c>
      <c r="F130" s="18">
        <f t="shared" si="101"/>
        <v>5</v>
      </c>
      <c r="G130" s="18">
        <f t="shared" si="101"/>
        <v>7</v>
      </c>
      <c r="H130" s="18">
        <f t="shared" si="101"/>
        <v>2</v>
      </c>
      <c r="I130" s="18">
        <f t="shared" si="101"/>
        <v>2</v>
      </c>
      <c r="J130" s="18">
        <f t="shared" si="101"/>
        <v>2</v>
      </c>
      <c r="K130" s="18">
        <f t="shared" si="101"/>
        <v>2</v>
      </c>
      <c r="L130" s="18">
        <f aca="true" t="shared" si="102" ref="L130:U130">SUM(L134)</f>
        <v>0</v>
      </c>
      <c r="M130" s="18">
        <f t="shared" si="102"/>
        <v>0</v>
      </c>
      <c r="N130" s="18">
        <f t="shared" si="102"/>
        <v>1</v>
      </c>
      <c r="O130" s="18">
        <f t="shared" si="102"/>
        <v>3</v>
      </c>
      <c r="P130" s="1">
        <f t="shared" si="102"/>
        <v>35</v>
      </c>
      <c r="Q130" s="1">
        <f t="shared" si="102"/>
        <v>66</v>
      </c>
      <c r="R130" s="1">
        <f t="shared" si="102"/>
        <v>3</v>
      </c>
      <c r="S130" s="1">
        <f t="shared" si="102"/>
        <v>1</v>
      </c>
      <c r="T130" s="1">
        <f t="shared" si="102"/>
        <v>6</v>
      </c>
      <c r="U130" s="1">
        <f t="shared" si="102"/>
        <v>6</v>
      </c>
      <c r="V130" s="5"/>
    </row>
    <row r="131" spans="1:22" ht="12.75">
      <c r="A131" s="29" t="s">
        <v>58</v>
      </c>
      <c r="B131" s="1">
        <f aca="true" t="shared" si="103" ref="B131:K131">SUM(B135)</f>
        <v>44</v>
      </c>
      <c r="C131" s="1">
        <f t="shared" si="103"/>
        <v>59</v>
      </c>
      <c r="D131" s="1">
        <f t="shared" si="103"/>
        <v>29</v>
      </c>
      <c r="E131" s="1">
        <f t="shared" si="103"/>
        <v>47</v>
      </c>
      <c r="F131" s="18">
        <f t="shared" si="103"/>
        <v>7</v>
      </c>
      <c r="G131" s="18">
        <f t="shared" si="103"/>
        <v>4</v>
      </c>
      <c r="H131" s="18">
        <f t="shared" si="103"/>
        <v>2</v>
      </c>
      <c r="I131" s="18">
        <f t="shared" si="103"/>
        <v>1</v>
      </c>
      <c r="J131" s="18">
        <f t="shared" si="103"/>
        <v>4</v>
      </c>
      <c r="K131" s="18">
        <f t="shared" si="103"/>
        <v>0</v>
      </c>
      <c r="L131" s="18">
        <f aca="true" t="shared" si="104" ref="L131:U131">SUM(L135)</f>
        <v>0</v>
      </c>
      <c r="M131" s="18">
        <f t="shared" si="104"/>
        <v>2</v>
      </c>
      <c r="N131" s="18">
        <f t="shared" si="104"/>
        <v>1</v>
      </c>
      <c r="O131" s="18">
        <f t="shared" si="104"/>
        <v>1</v>
      </c>
      <c r="P131" s="1">
        <f t="shared" si="104"/>
        <v>18</v>
      </c>
      <c r="Q131" s="1">
        <f t="shared" si="104"/>
        <v>38</v>
      </c>
      <c r="R131" s="1">
        <f t="shared" si="104"/>
        <v>4</v>
      </c>
      <c r="S131" s="1">
        <f t="shared" si="104"/>
        <v>5</v>
      </c>
      <c r="T131" s="1">
        <f t="shared" si="104"/>
        <v>15</v>
      </c>
      <c r="U131" s="1">
        <f t="shared" si="104"/>
        <v>12</v>
      </c>
      <c r="V131" s="5"/>
    </row>
    <row r="132" spans="1:22" ht="12.75">
      <c r="A132" s="18"/>
      <c r="B132" s="1"/>
      <c r="C132" s="1"/>
      <c r="D132" s="1"/>
      <c r="E132" s="1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"/>
      <c r="Q132" s="1"/>
      <c r="R132" s="1"/>
      <c r="S132" s="1"/>
      <c r="T132" s="1"/>
      <c r="U132" s="1"/>
      <c r="V132" s="5"/>
    </row>
    <row r="133" spans="1:22" s="20" customFormat="1" ht="12.75">
      <c r="A133" s="18" t="s">
        <v>20</v>
      </c>
      <c r="B133" s="18">
        <f aca="true" t="shared" si="105" ref="B133:C135">F133+P133+R133+T133</f>
        <v>93</v>
      </c>
      <c r="C133" s="18">
        <f t="shared" si="105"/>
        <v>139</v>
      </c>
      <c r="D133" s="18">
        <f>D134+D135</f>
        <v>72</v>
      </c>
      <c r="E133" s="18">
        <f>E134+E135</f>
        <v>121</v>
      </c>
      <c r="F133" s="18">
        <f aca="true" t="shared" si="106" ref="F133:G135">H133+J133+L133+N133</f>
        <v>12</v>
      </c>
      <c r="G133" s="18">
        <f t="shared" si="106"/>
        <v>11</v>
      </c>
      <c r="H133" s="18">
        <f aca="true" t="shared" si="107" ref="H133:U133">H134+H135</f>
        <v>4</v>
      </c>
      <c r="I133" s="18">
        <f t="shared" si="107"/>
        <v>3</v>
      </c>
      <c r="J133" s="18">
        <f t="shared" si="107"/>
        <v>6</v>
      </c>
      <c r="K133" s="18">
        <f t="shared" si="107"/>
        <v>2</v>
      </c>
      <c r="L133" s="18">
        <f t="shared" si="107"/>
        <v>0</v>
      </c>
      <c r="M133" s="18">
        <f t="shared" si="107"/>
        <v>2</v>
      </c>
      <c r="N133" s="18">
        <f t="shared" si="107"/>
        <v>2</v>
      </c>
      <c r="O133" s="18">
        <f t="shared" si="107"/>
        <v>4</v>
      </c>
      <c r="P133" s="18">
        <f t="shared" si="107"/>
        <v>53</v>
      </c>
      <c r="Q133" s="18">
        <f t="shared" si="107"/>
        <v>104</v>
      </c>
      <c r="R133" s="18">
        <f t="shared" si="107"/>
        <v>7</v>
      </c>
      <c r="S133" s="18">
        <f t="shared" si="107"/>
        <v>6</v>
      </c>
      <c r="T133" s="18">
        <f t="shared" si="107"/>
        <v>21</v>
      </c>
      <c r="U133" s="18">
        <f t="shared" si="107"/>
        <v>18</v>
      </c>
      <c r="V133" s="19"/>
    </row>
    <row r="134" spans="1:22" ht="12.75">
      <c r="A134" s="29" t="s">
        <v>57</v>
      </c>
      <c r="B134" s="1">
        <f t="shared" si="105"/>
        <v>49</v>
      </c>
      <c r="C134" s="1">
        <f t="shared" si="105"/>
        <v>80</v>
      </c>
      <c r="D134" s="1">
        <f>F134+P134+R134</f>
        <v>43</v>
      </c>
      <c r="E134" s="1">
        <f>G134+Q134+S134</f>
        <v>74</v>
      </c>
      <c r="F134" s="18">
        <f t="shared" si="106"/>
        <v>5</v>
      </c>
      <c r="G134" s="18">
        <f t="shared" si="106"/>
        <v>7</v>
      </c>
      <c r="H134" s="21">
        <v>2</v>
      </c>
      <c r="I134" s="21">
        <v>2</v>
      </c>
      <c r="J134" s="21">
        <v>2</v>
      </c>
      <c r="K134" s="21">
        <v>2</v>
      </c>
      <c r="L134" s="21">
        <v>0</v>
      </c>
      <c r="M134" s="21">
        <v>0</v>
      </c>
      <c r="N134" s="21">
        <v>1</v>
      </c>
      <c r="O134" s="21">
        <v>3</v>
      </c>
      <c r="P134" s="10">
        <v>35</v>
      </c>
      <c r="Q134" s="10">
        <v>66</v>
      </c>
      <c r="R134" s="10">
        <v>3</v>
      </c>
      <c r="S134" s="10">
        <v>1</v>
      </c>
      <c r="T134" s="10">
        <v>6</v>
      </c>
      <c r="U134" s="10">
        <v>6</v>
      </c>
      <c r="V134" s="5"/>
    </row>
    <row r="135" spans="1:22" ht="12.75">
      <c r="A135" s="29" t="s">
        <v>58</v>
      </c>
      <c r="B135" s="1">
        <f t="shared" si="105"/>
        <v>44</v>
      </c>
      <c r="C135" s="1">
        <f t="shared" si="105"/>
        <v>59</v>
      </c>
      <c r="D135" s="1">
        <f>F135+P135+R135</f>
        <v>29</v>
      </c>
      <c r="E135" s="1">
        <f>G135+Q135+S135</f>
        <v>47</v>
      </c>
      <c r="F135" s="18">
        <f t="shared" si="106"/>
        <v>7</v>
      </c>
      <c r="G135" s="18">
        <f t="shared" si="106"/>
        <v>4</v>
      </c>
      <c r="H135" s="21">
        <v>2</v>
      </c>
      <c r="I135" s="21">
        <v>1</v>
      </c>
      <c r="J135" s="21">
        <v>4</v>
      </c>
      <c r="K135" s="21">
        <v>0</v>
      </c>
      <c r="L135" s="21">
        <v>0</v>
      </c>
      <c r="M135" s="21">
        <v>2</v>
      </c>
      <c r="N135" s="21">
        <v>1</v>
      </c>
      <c r="O135" s="21">
        <v>1</v>
      </c>
      <c r="P135" s="10">
        <v>18</v>
      </c>
      <c r="Q135" s="10">
        <v>38</v>
      </c>
      <c r="R135" s="10">
        <v>4</v>
      </c>
      <c r="S135" s="10">
        <v>5</v>
      </c>
      <c r="T135" s="10">
        <v>15</v>
      </c>
      <c r="U135" s="10">
        <v>12</v>
      </c>
      <c r="V135" s="5"/>
    </row>
    <row r="136" spans="1:22" ht="12.75">
      <c r="A136" s="29"/>
      <c r="B136" s="1"/>
      <c r="C136" s="1"/>
      <c r="D136" s="1"/>
      <c r="E136" s="1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"/>
      <c r="Q136" s="1"/>
      <c r="R136" s="1"/>
      <c r="S136" s="1"/>
      <c r="T136" s="1"/>
      <c r="U136" s="1"/>
      <c r="V136" s="5"/>
    </row>
    <row r="137" spans="1:22" s="20" customFormat="1" ht="12.75" hidden="1">
      <c r="A137" s="18" t="s">
        <v>21</v>
      </c>
      <c r="B137" s="18">
        <f aca="true" t="shared" si="108" ref="B137:C139">F137+P137+R137+T137</f>
        <v>0</v>
      </c>
      <c r="C137" s="18">
        <f t="shared" si="108"/>
        <v>0</v>
      </c>
      <c r="D137" s="18">
        <f>D138+D139</f>
        <v>0</v>
      </c>
      <c r="E137" s="18">
        <f>E138+E139</f>
        <v>0</v>
      </c>
      <c r="F137" s="18">
        <f aca="true" t="shared" si="109" ref="F137:G139">H137+J137+L137+N137</f>
        <v>0</v>
      </c>
      <c r="G137" s="18">
        <f t="shared" si="109"/>
        <v>0</v>
      </c>
      <c r="H137" s="18">
        <f aca="true" t="shared" si="110" ref="H137:U137">H138+H139</f>
        <v>0</v>
      </c>
      <c r="I137" s="18">
        <f t="shared" si="110"/>
        <v>0</v>
      </c>
      <c r="J137" s="18">
        <f t="shared" si="110"/>
        <v>0</v>
      </c>
      <c r="K137" s="18">
        <f t="shared" si="110"/>
        <v>0</v>
      </c>
      <c r="L137" s="18">
        <f t="shared" si="110"/>
        <v>0</v>
      </c>
      <c r="M137" s="18">
        <f t="shared" si="110"/>
        <v>0</v>
      </c>
      <c r="N137" s="18">
        <f t="shared" si="110"/>
        <v>0</v>
      </c>
      <c r="O137" s="18">
        <f t="shared" si="110"/>
        <v>0</v>
      </c>
      <c r="P137" s="18">
        <f t="shared" si="110"/>
        <v>0</v>
      </c>
      <c r="Q137" s="18">
        <f t="shared" si="110"/>
        <v>0</v>
      </c>
      <c r="R137" s="18">
        <f t="shared" si="110"/>
        <v>0</v>
      </c>
      <c r="S137" s="18">
        <f t="shared" si="110"/>
        <v>0</v>
      </c>
      <c r="T137" s="18">
        <f t="shared" si="110"/>
        <v>0</v>
      </c>
      <c r="U137" s="18">
        <f t="shared" si="110"/>
        <v>0</v>
      </c>
      <c r="V137" s="19"/>
    </row>
    <row r="138" spans="1:22" ht="12.75" hidden="1">
      <c r="A138" s="29" t="s">
        <v>57</v>
      </c>
      <c r="B138" s="1">
        <f t="shared" si="108"/>
        <v>0</v>
      </c>
      <c r="C138" s="1">
        <f t="shared" si="108"/>
        <v>0</v>
      </c>
      <c r="D138" s="1">
        <f>F138+P138+R138</f>
        <v>0</v>
      </c>
      <c r="E138" s="1">
        <f>G138+Q138+S138</f>
        <v>0</v>
      </c>
      <c r="F138" s="18">
        <f t="shared" si="109"/>
        <v>0</v>
      </c>
      <c r="G138" s="18">
        <f t="shared" si="109"/>
        <v>0</v>
      </c>
      <c r="H138" s="21"/>
      <c r="I138" s="21"/>
      <c r="J138" s="21"/>
      <c r="K138" s="21"/>
      <c r="L138" s="21"/>
      <c r="M138" s="21"/>
      <c r="N138" s="21"/>
      <c r="O138" s="21"/>
      <c r="P138" s="10"/>
      <c r="Q138" s="10"/>
      <c r="R138" s="10"/>
      <c r="S138" s="10"/>
      <c r="T138" s="10"/>
      <c r="U138" s="10"/>
      <c r="V138" s="5"/>
    </row>
    <row r="139" spans="1:22" ht="12.75" hidden="1">
      <c r="A139" s="29" t="s">
        <v>58</v>
      </c>
      <c r="B139" s="1">
        <f t="shared" si="108"/>
        <v>0</v>
      </c>
      <c r="C139" s="1">
        <f t="shared" si="108"/>
        <v>0</v>
      </c>
      <c r="D139" s="1">
        <f>F139+P139+R139</f>
        <v>0</v>
      </c>
      <c r="E139" s="1">
        <f>G139+Q139+S139</f>
        <v>0</v>
      </c>
      <c r="F139" s="18">
        <f t="shared" si="109"/>
        <v>0</v>
      </c>
      <c r="G139" s="18">
        <f t="shared" si="109"/>
        <v>0</v>
      </c>
      <c r="H139" s="21"/>
      <c r="I139" s="21"/>
      <c r="J139" s="21"/>
      <c r="K139" s="21"/>
      <c r="L139" s="21"/>
      <c r="M139" s="21"/>
      <c r="N139" s="21"/>
      <c r="O139" s="21"/>
      <c r="P139" s="10"/>
      <c r="Q139" s="10"/>
      <c r="R139" s="10"/>
      <c r="S139" s="10"/>
      <c r="T139" s="10"/>
      <c r="U139" s="10"/>
      <c r="V139" s="5"/>
    </row>
    <row r="140" spans="1:22" ht="12.75" hidden="1">
      <c r="A140" s="18"/>
      <c r="B140" s="1"/>
      <c r="C140" s="1"/>
      <c r="D140" s="1"/>
      <c r="E140" s="1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"/>
      <c r="Q140" s="1"/>
      <c r="R140" s="1"/>
      <c r="S140" s="1"/>
      <c r="T140" s="1"/>
      <c r="U140" s="1"/>
      <c r="V140" s="5"/>
    </row>
    <row r="141" spans="1:22" s="20" customFormat="1" ht="12.75">
      <c r="A141" s="18" t="s">
        <v>31</v>
      </c>
      <c r="B141" s="18">
        <f aca="true" t="shared" si="111" ref="B141:K141">SUM(B145+B149)</f>
        <v>172</v>
      </c>
      <c r="C141" s="18">
        <f t="shared" si="111"/>
        <v>589</v>
      </c>
      <c r="D141" s="18">
        <f t="shared" si="111"/>
        <v>162</v>
      </c>
      <c r="E141" s="18">
        <f t="shared" si="111"/>
        <v>569</v>
      </c>
      <c r="F141" s="18">
        <f t="shared" si="111"/>
        <v>43</v>
      </c>
      <c r="G141" s="18">
        <f t="shared" si="111"/>
        <v>131</v>
      </c>
      <c r="H141" s="18">
        <f t="shared" si="111"/>
        <v>27</v>
      </c>
      <c r="I141" s="18">
        <f t="shared" si="111"/>
        <v>91</v>
      </c>
      <c r="J141" s="18">
        <f t="shared" si="111"/>
        <v>5</v>
      </c>
      <c r="K141" s="18">
        <f t="shared" si="111"/>
        <v>16</v>
      </c>
      <c r="L141" s="18">
        <f aca="true" t="shared" si="112" ref="L141:U141">SUM(L145+L149)</f>
        <v>1</v>
      </c>
      <c r="M141" s="18">
        <f t="shared" si="112"/>
        <v>7</v>
      </c>
      <c r="N141" s="18">
        <f t="shared" si="112"/>
        <v>10</v>
      </c>
      <c r="O141" s="18">
        <f t="shared" si="112"/>
        <v>17</v>
      </c>
      <c r="P141" s="18">
        <f t="shared" si="112"/>
        <v>113</v>
      </c>
      <c r="Q141" s="18">
        <f t="shared" si="112"/>
        <v>418</v>
      </c>
      <c r="R141" s="18">
        <f t="shared" si="112"/>
        <v>6</v>
      </c>
      <c r="S141" s="18">
        <f t="shared" si="112"/>
        <v>20</v>
      </c>
      <c r="T141" s="18">
        <f t="shared" si="112"/>
        <v>10</v>
      </c>
      <c r="U141" s="18">
        <f t="shared" si="112"/>
        <v>20</v>
      </c>
      <c r="V141" s="19"/>
    </row>
    <row r="142" spans="1:22" ht="12.75">
      <c r="A142" s="29" t="s">
        <v>57</v>
      </c>
      <c r="B142" s="1">
        <f>B146+B150</f>
        <v>75</v>
      </c>
      <c r="C142" s="1">
        <f>C146+C150</f>
        <v>322</v>
      </c>
      <c r="D142" s="1">
        <f aca="true" t="shared" si="113" ref="D142:S142">D146+D150</f>
        <v>70</v>
      </c>
      <c r="E142" s="1">
        <f t="shared" si="113"/>
        <v>308</v>
      </c>
      <c r="F142" s="18">
        <f t="shared" si="113"/>
        <v>15</v>
      </c>
      <c r="G142" s="18">
        <f t="shared" si="113"/>
        <v>76</v>
      </c>
      <c r="H142" s="18">
        <f t="shared" si="113"/>
        <v>10</v>
      </c>
      <c r="I142" s="18">
        <f t="shared" si="113"/>
        <v>52</v>
      </c>
      <c r="J142" s="18">
        <f t="shared" si="113"/>
        <v>0</v>
      </c>
      <c r="K142" s="18">
        <f t="shared" si="113"/>
        <v>12</v>
      </c>
      <c r="L142" s="18">
        <f t="shared" si="113"/>
        <v>0</v>
      </c>
      <c r="M142" s="18">
        <f t="shared" si="113"/>
        <v>4</v>
      </c>
      <c r="N142" s="18">
        <f t="shared" si="113"/>
        <v>5</v>
      </c>
      <c r="O142" s="18">
        <f t="shared" si="113"/>
        <v>8</v>
      </c>
      <c r="P142" s="1">
        <f t="shared" si="113"/>
        <v>52</v>
      </c>
      <c r="Q142" s="1">
        <f t="shared" si="113"/>
        <v>226</v>
      </c>
      <c r="R142" s="1">
        <f t="shared" si="113"/>
        <v>3</v>
      </c>
      <c r="S142" s="1">
        <f t="shared" si="113"/>
        <v>6</v>
      </c>
      <c r="T142" s="1">
        <f>T146+T150</f>
        <v>5</v>
      </c>
      <c r="U142" s="1">
        <f>U146+U150</f>
        <v>14</v>
      </c>
      <c r="V142" s="5"/>
    </row>
    <row r="143" spans="1:22" ht="12.75">
      <c r="A143" s="29" t="s">
        <v>58</v>
      </c>
      <c r="B143" s="1">
        <f aca="true" t="shared" si="114" ref="B143:K143">SUM(B147+B151)</f>
        <v>97</v>
      </c>
      <c r="C143" s="1">
        <f t="shared" si="114"/>
        <v>267</v>
      </c>
      <c r="D143" s="1">
        <f t="shared" si="114"/>
        <v>92</v>
      </c>
      <c r="E143" s="1">
        <f t="shared" si="114"/>
        <v>261</v>
      </c>
      <c r="F143" s="18">
        <f t="shared" si="114"/>
        <v>28</v>
      </c>
      <c r="G143" s="18">
        <f t="shared" si="114"/>
        <v>55</v>
      </c>
      <c r="H143" s="18">
        <f t="shared" si="114"/>
        <v>17</v>
      </c>
      <c r="I143" s="18">
        <f t="shared" si="114"/>
        <v>39</v>
      </c>
      <c r="J143" s="18">
        <f t="shared" si="114"/>
        <v>5</v>
      </c>
      <c r="K143" s="18">
        <f t="shared" si="114"/>
        <v>4</v>
      </c>
      <c r="L143" s="18">
        <f aca="true" t="shared" si="115" ref="L143:U143">SUM(L147+L151)</f>
        <v>1</v>
      </c>
      <c r="M143" s="18">
        <f t="shared" si="115"/>
        <v>3</v>
      </c>
      <c r="N143" s="18">
        <f t="shared" si="115"/>
        <v>5</v>
      </c>
      <c r="O143" s="18">
        <f t="shared" si="115"/>
        <v>9</v>
      </c>
      <c r="P143" s="1">
        <f t="shared" si="115"/>
        <v>61</v>
      </c>
      <c r="Q143" s="1">
        <f t="shared" si="115"/>
        <v>192</v>
      </c>
      <c r="R143" s="1">
        <f t="shared" si="115"/>
        <v>3</v>
      </c>
      <c r="S143" s="1">
        <f t="shared" si="115"/>
        <v>14</v>
      </c>
      <c r="T143" s="1">
        <f t="shared" si="115"/>
        <v>5</v>
      </c>
      <c r="U143" s="1">
        <f t="shared" si="115"/>
        <v>6</v>
      </c>
      <c r="V143" s="5"/>
    </row>
    <row r="144" spans="1:22" ht="12.75">
      <c r="A144" s="18"/>
      <c r="B144" s="1"/>
      <c r="C144" s="1"/>
      <c r="D144" s="1"/>
      <c r="E144" s="1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"/>
      <c r="Q144" s="1"/>
      <c r="R144" s="1"/>
      <c r="S144" s="1"/>
      <c r="T144" s="1"/>
      <c r="U144" s="1"/>
      <c r="V144" s="5"/>
    </row>
    <row r="145" spans="1:22" s="20" customFormat="1" ht="12.75">
      <c r="A145" s="18" t="s">
        <v>19</v>
      </c>
      <c r="B145" s="18">
        <f aca="true" t="shared" si="116" ref="B145:C147">F145+P145+R145+T145</f>
        <v>154</v>
      </c>
      <c r="C145" s="18">
        <f t="shared" si="116"/>
        <v>576</v>
      </c>
      <c r="D145" s="18">
        <f>D146+D147</f>
        <v>148</v>
      </c>
      <c r="E145" s="18">
        <f>E146+E147</f>
        <v>559</v>
      </c>
      <c r="F145" s="18">
        <f aca="true" t="shared" si="117" ref="F145:G147">H145+J145+L145+N145</f>
        <v>41</v>
      </c>
      <c r="G145" s="18">
        <f t="shared" si="117"/>
        <v>127</v>
      </c>
      <c r="H145" s="18">
        <f aca="true" t="shared" si="118" ref="H145:U145">H146+H147</f>
        <v>26</v>
      </c>
      <c r="I145" s="18">
        <f t="shared" si="118"/>
        <v>90</v>
      </c>
      <c r="J145" s="18">
        <f t="shared" si="118"/>
        <v>5</v>
      </c>
      <c r="K145" s="18">
        <f t="shared" si="118"/>
        <v>14</v>
      </c>
      <c r="L145" s="18">
        <f t="shared" si="118"/>
        <v>1</v>
      </c>
      <c r="M145" s="18">
        <f t="shared" si="118"/>
        <v>7</v>
      </c>
      <c r="N145" s="18">
        <f t="shared" si="118"/>
        <v>9</v>
      </c>
      <c r="O145" s="18">
        <f t="shared" si="118"/>
        <v>16</v>
      </c>
      <c r="P145" s="18">
        <f t="shared" si="118"/>
        <v>102</v>
      </c>
      <c r="Q145" s="18">
        <f t="shared" si="118"/>
        <v>413</v>
      </c>
      <c r="R145" s="18">
        <f t="shared" si="118"/>
        <v>5</v>
      </c>
      <c r="S145" s="18">
        <f t="shared" si="118"/>
        <v>19</v>
      </c>
      <c r="T145" s="18">
        <f t="shared" si="118"/>
        <v>6</v>
      </c>
      <c r="U145" s="18">
        <f t="shared" si="118"/>
        <v>17</v>
      </c>
      <c r="V145" s="19"/>
    </row>
    <row r="146" spans="1:22" ht="12.75">
      <c r="A146" s="29" t="s">
        <v>57</v>
      </c>
      <c r="B146" s="1">
        <f t="shared" si="116"/>
        <v>63</v>
      </c>
      <c r="C146" s="1">
        <f t="shared" si="116"/>
        <v>316</v>
      </c>
      <c r="D146" s="1">
        <f>F146+P146+R146</f>
        <v>60</v>
      </c>
      <c r="E146" s="1">
        <f>G146+Q146+S146</f>
        <v>304</v>
      </c>
      <c r="F146" s="18">
        <f t="shared" si="117"/>
        <v>13</v>
      </c>
      <c r="G146" s="18">
        <f t="shared" si="117"/>
        <v>74</v>
      </c>
      <c r="H146" s="21">
        <v>9</v>
      </c>
      <c r="I146" s="21">
        <v>52</v>
      </c>
      <c r="J146" s="21">
        <v>0</v>
      </c>
      <c r="K146" s="21">
        <v>10</v>
      </c>
      <c r="L146" s="21">
        <v>0</v>
      </c>
      <c r="M146" s="21">
        <v>4</v>
      </c>
      <c r="N146" s="21">
        <v>4</v>
      </c>
      <c r="O146" s="21">
        <v>8</v>
      </c>
      <c r="P146" s="10">
        <v>45</v>
      </c>
      <c r="Q146" s="10">
        <v>225</v>
      </c>
      <c r="R146" s="10">
        <v>2</v>
      </c>
      <c r="S146" s="10">
        <v>5</v>
      </c>
      <c r="T146" s="10">
        <v>3</v>
      </c>
      <c r="U146" s="10">
        <v>12</v>
      </c>
      <c r="V146" s="5"/>
    </row>
    <row r="147" spans="1:22" ht="12.75">
      <c r="A147" s="29" t="s">
        <v>58</v>
      </c>
      <c r="B147" s="1">
        <f t="shared" si="116"/>
        <v>91</v>
      </c>
      <c r="C147" s="1">
        <f t="shared" si="116"/>
        <v>260</v>
      </c>
      <c r="D147" s="1">
        <f>F147+P147+R147</f>
        <v>88</v>
      </c>
      <c r="E147" s="1">
        <f>G147+Q147+S147</f>
        <v>255</v>
      </c>
      <c r="F147" s="18">
        <f t="shared" si="117"/>
        <v>28</v>
      </c>
      <c r="G147" s="18">
        <f t="shared" si="117"/>
        <v>53</v>
      </c>
      <c r="H147" s="21">
        <v>17</v>
      </c>
      <c r="I147" s="21">
        <v>38</v>
      </c>
      <c r="J147" s="21">
        <v>5</v>
      </c>
      <c r="K147" s="21">
        <v>4</v>
      </c>
      <c r="L147" s="21">
        <v>1</v>
      </c>
      <c r="M147" s="21">
        <v>3</v>
      </c>
      <c r="N147" s="21">
        <v>5</v>
      </c>
      <c r="O147" s="21">
        <v>8</v>
      </c>
      <c r="P147" s="10">
        <v>57</v>
      </c>
      <c r="Q147" s="10">
        <v>188</v>
      </c>
      <c r="R147" s="10">
        <v>3</v>
      </c>
      <c r="S147" s="10">
        <v>14</v>
      </c>
      <c r="T147" s="10">
        <v>3</v>
      </c>
      <c r="U147" s="10">
        <v>5</v>
      </c>
      <c r="V147" s="5"/>
    </row>
    <row r="148" spans="1:22" ht="12.75">
      <c r="A148" s="18"/>
      <c r="B148" s="1"/>
      <c r="C148" s="1"/>
      <c r="D148" s="1"/>
      <c r="E148" s="1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"/>
      <c r="Q148" s="1"/>
      <c r="R148" s="1"/>
      <c r="S148" s="1"/>
      <c r="T148" s="1"/>
      <c r="U148" s="1"/>
      <c r="V148" s="5"/>
    </row>
    <row r="149" spans="1:22" s="20" customFormat="1" ht="12.75">
      <c r="A149" s="18" t="s">
        <v>20</v>
      </c>
      <c r="B149" s="18">
        <f aca="true" t="shared" si="119" ref="B149:C151">F149+P149+R149+T149</f>
        <v>18</v>
      </c>
      <c r="C149" s="18">
        <f t="shared" si="119"/>
        <v>13</v>
      </c>
      <c r="D149" s="18">
        <f>D150+D151</f>
        <v>14</v>
      </c>
      <c r="E149" s="18">
        <f>E150+E151</f>
        <v>10</v>
      </c>
      <c r="F149" s="18">
        <f aca="true" t="shared" si="120" ref="F149:G151">H149+J149+L149+N149</f>
        <v>2</v>
      </c>
      <c r="G149" s="18">
        <f t="shared" si="120"/>
        <v>4</v>
      </c>
      <c r="H149" s="18">
        <f aca="true" t="shared" si="121" ref="H149:U149">H150+H151</f>
        <v>1</v>
      </c>
      <c r="I149" s="18">
        <f t="shared" si="121"/>
        <v>1</v>
      </c>
      <c r="J149" s="18">
        <f t="shared" si="121"/>
        <v>0</v>
      </c>
      <c r="K149" s="18">
        <f t="shared" si="121"/>
        <v>2</v>
      </c>
      <c r="L149" s="18">
        <f t="shared" si="121"/>
        <v>0</v>
      </c>
      <c r="M149" s="18">
        <f t="shared" si="121"/>
        <v>0</v>
      </c>
      <c r="N149" s="18">
        <f t="shared" si="121"/>
        <v>1</v>
      </c>
      <c r="O149" s="18">
        <f t="shared" si="121"/>
        <v>1</v>
      </c>
      <c r="P149" s="18">
        <f t="shared" si="121"/>
        <v>11</v>
      </c>
      <c r="Q149" s="18">
        <f t="shared" si="121"/>
        <v>5</v>
      </c>
      <c r="R149" s="18">
        <f t="shared" si="121"/>
        <v>1</v>
      </c>
      <c r="S149" s="18">
        <f t="shared" si="121"/>
        <v>1</v>
      </c>
      <c r="T149" s="18">
        <f t="shared" si="121"/>
        <v>4</v>
      </c>
      <c r="U149" s="18">
        <f t="shared" si="121"/>
        <v>3</v>
      </c>
      <c r="V149" s="19"/>
    </row>
    <row r="150" spans="1:22" ht="12.75">
      <c r="A150" s="29" t="s">
        <v>57</v>
      </c>
      <c r="B150" s="1">
        <f t="shared" si="119"/>
        <v>12</v>
      </c>
      <c r="C150" s="1">
        <f t="shared" si="119"/>
        <v>6</v>
      </c>
      <c r="D150" s="1">
        <f>F150+P150+R150</f>
        <v>10</v>
      </c>
      <c r="E150" s="1">
        <f>G150+Q150+S150</f>
        <v>4</v>
      </c>
      <c r="F150" s="18">
        <f t="shared" si="120"/>
        <v>2</v>
      </c>
      <c r="G150" s="18">
        <f t="shared" si="120"/>
        <v>2</v>
      </c>
      <c r="H150" s="21">
        <v>1</v>
      </c>
      <c r="I150" s="21">
        <v>0</v>
      </c>
      <c r="J150" s="21">
        <v>0</v>
      </c>
      <c r="K150" s="21">
        <v>2</v>
      </c>
      <c r="L150" s="21">
        <v>0</v>
      </c>
      <c r="M150" s="21">
        <v>0</v>
      </c>
      <c r="N150" s="21">
        <v>1</v>
      </c>
      <c r="O150" s="21">
        <v>0</v>
      </c>
      <c r="P150" s="10">
        <v>7</v>
      </c>
      <c r="Q150" s="10">
        <v>1</v>
      </c>
      <c r="R150" s="10">
        <v>1</v>
      </c>
      <c r="S150" s="10">
        <v>1</v>
      </c>
      <c r="T150" s="10">
        <v>2</v>
      </c>
      <c r="U150" s="10">
        <v>2</v>
      </c>
      <c r="V150" s="5"/>
    </row>
    <row r="151" spans="1:22" ht="12.75">
      <c r="A151" s="29" t="s">
        <v>58</v>
      </c>
      <c r="B151" s="1">
        <f t="shared" si="119"/>
        <v>6</v>
      </c>
      <c r="C151" s="1">
        <f t="shared" si="119"/>
        <v>7</v>
      </c>
      <c r="D151" s="1">
        <f>F151+P151+R151</f>
        <v>4</v>
      </c>
      <c r="E151" s="1">
        <f>G151+Q151+S151</f>
        <v>6</v>
      </c>
      <c r="F151" s="18">
        <f t="shared" si="120"/>
        <v>0</v>
      </c>
      <c r="G151" s="18">
        <f t="shared" si="120"/>
        <v>2</v>
      </c>
      <c r="H151" s="21">
        <v>0</v>
      </c>
      <c r="I151" s="21">
        <v>1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1</v>
      </c>
      <c r="P151" s="10">
        <v>4</v>
      </c>
      <c r="Q151" s="10">
        <v>4</v>
      </c>
      <c r="R151" s="10">
        <v>0</v>
      </c>
      <c r="S151" s="10">
        <v>0</v>
      </c>
      <c r="T151" s="10">
        <v>2</v>
      </c>
      <c r="U151" s="10">
        <v>1</v>
      </c>
      <c r="V151" s="5"/>
    </row>
    <row r="152" spans="1:22" ht="12.75" hidden="1">
      <c r="A152" s="27"/>
      <c r="B152" s="6"/>
      <c r="C152" s="6"/>
      <c r="D152" s="6"/>
      <c r="E152" s="6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6"/>
      <c r="Q152" s="6"/>
      <c r="R152" s="6"/>
      <c r="S152" s="6"/>
      <c r="T152" s="6"/>
      <c r="U152" s="6"/>
      <c r="V152" s="5"/>
    </row>
    <row r="153" spans="1:22" ht="12.75" hidden="1">
      <c r="A153" s="2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5"/>
    </row>
    <row r="154" spans="1:22" ht="12.75" hidden="1">
      <c r="A154" s="2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5"/>
    </row>
    <row r="155" spans="1:21" s="33" customFormat="1" ht="10.5" customHeight="1">
      <c r="A155" s="2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2" ht="12.75">
      <c r="A156" s="18" t="s">
        <v>32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5"/>
    </row>
    <row r="157" spans="1:22" s="20" customFormat="1" ht="12.75">
      <c r="A157" s="18" t="s">
        <v>33</v>
      </c>
      <c r="B157" s="18">
        <f aca="true" t="shared" si="122" ref="B157:C159">F157+P157+R157+T157</f>
        <v>407</v>
      </c>
      <c r="C157" s="18">
        <f t="shared" si="122"/>
        <v>713</v>
      </c>
      <c r="D157" s="18">
        <f>D158+D159</f>
        <v>364</v>
      </c>
      <c r="E157" s="18">
        <f>E158+E159</f>
        <v>703</v>
      </c>
      <c r="F157" s="18">
        <f aca="true" t="shared" si="123" ref="F157:G159">H157+J157+L157+N157</f>
        <v>58</v>
      </c>
      <c r="G157" s="18">
        <f t="shared" si="123"/>
        <v>152</v>
      </c>
      <c r="H157" s="18">
        <f aca="true" t="shared" si="124" ref="H157:U157">H158+H159</f>
        <v>23</v>
      </c>
      <c r="I157" s="18">
        <f t="shared" si="124"/>
        <v>53</v>
      </c>
      <c r="J157" s="18">
        <f t="shared" si="124"/>
        <v>24</v>
      </c>
      <c r="K157" s="18">
        <f t="shared" si="124"/>
        <v>56</v>
      </c>
      <c r="L157" s="18">
        <f t="shared" si="124"/>
        <v>4</v>
      </c>
      <c r="M157" s="18">
        <f t="shared" si="124"/>
        <v>15</v>
      </c>
      <c r="N157" s="18">
        <f t="shared" si="124"/>
        <v>7</v>
      </c>
      <c r="O157" s="18">
        <f t="shared" si="124"/>
        <v>28</v>
      </c>
      <c r="P157" s="18">
        <f t="shared" si="124"/>
        <v>151</v>
      </c>
      <c r="Q157" s="18">
        <f t="shared" si="124"/>
        <v>429</v>
      </c>
      <c r="R157" s="18">
        <f t="shared" si="124"/>
        <v>155</v>
      </c>
      <c r="S157" s="18">
        <f t="shared" si="124"/>
        <v>122</v>
      </c>
      <c r="T157" s="18">
        <f t="shared" si="124"/>
        <v>43</v>
      </c>
      <c r="U157" s="18">
        <f t="shared" si="124"/>
        <v>10</v>
      </c>
      <c r="V157" s="19"/>
    </row>
    <row r="158" spans="1:22" ht="12.75">
      <c r="A158" s="29" t="s">
        <v>57</v>
      </c>
      <c r="B158" s="1">
        <f t="shared" si="122"/>
        <v>166</v>
      </c>
      <c r="C158" s="1">
        <f t="shared" si="122"/>
        <v>308</v>
      </c>
      <c r="D158" s="1">
        <f>F158+P158+R158</f>
        <v>154</v>
      </c>
      <c r="E158" s="1">
        <f>G158+Q158+S158</f>
        <v>305</v>
      </c>
      <c r="F158" s="1">
        <f t="shared" si="123"/>
        <v>33</v>
      </c>
      <c r="G158" s="1">
        <f t="shared" si="123"/>
        <v>78</v>
      </c>
      <c r="H158" s="10">
        <v>14</v>
      </c>
      <c r="I158" s="10">
        <v>30</v>
      </c>
      <c r="J158" s="10">
        <v>12</v>
      </c>
      <c r="K158" s="10">
        <v>30</v>
      </c>
      <c r="L158" s="10">
        <v>3</v>
      </c>
      <c r="M158" s="10">
        <v>7</v>
      </c>
      <c r="N158" s="10">
        <v>4</v>
      </c>
      <c r="O158" s="10">
        <v>11</v>
      </c>
      <c r="P158" s="10">
        <v>64</v>
      </c>
      <c r="Q158" s="10">
        <v>171</v>
      </c>
      <c r="R158" s="10">
        <v>57</v>
      </c>
      <c r="S158" s="10">
        <v>56</v>
      </c>
      <c r="T158" s="10">
        <v>12</v>
      </c>
      <c r="U158" s="10">
        <v>3</v>
      </c>
      <c r="V158" s="5"/>
    </row>
    <row r="159" spans="1:22" ht="12.75">
      <c r="A159" s="29" t="s">
        <v>58</v>
      </c>
      <c r="B159" s="1">
        <f t="shared" si="122"/>
        <v>241</v>
      </c>
      <c r="C159" s="1">
        <f t="shared" si="122"/>
        <v>405</v>
      </c>
      <c r="D159" s="1">
        <f>F159+P159+R159</f>
        <v>210</v>
      </c>
      <c r="E159" s="1">
        <f>G159+Q159+S159</f>
        <v>398</v>
      </c>
      <c r="F159" s="1">
        <f t="shared" si="123"/>
        <v>25</v>
      </c>
      <c r="G159" s="1">
        <f t="shared" si="123"/>
        <v>74</v>
      </c>
      <c r="H159" s="10">
        <v>9</v>
      </c>
      <c r="I159" s="10">
        <v>23</v>
      </c>
      <c r="J159" s="10">
        <v>12</v>
      </c>
      <c r="K159" s="10">
        <v>26</v>
      </c>
      <c r="L159" s="10">
        <v>1</v>
      </c>
      <c r="M159" s="10">
        <v>8</v>
      </c>
      <c r="N159" s="10">
        <v>3</v>
      </c>
      <c r="O159" s="10">
        <v>17</v>
      </c>
      <c r="P159" s="10">
        <v>87</v>
      </c>
      <c r="Q159" s="10">
        <v>258</v>
      </c>
      <c r="R159" s="10">
        <v>98</v>
      </c>
      <c r="S159" s="10">
        <v>66</v>
      </c>
      <c r="T159" s="10">
        <v>31</v>
      </c>
      <c r="U159" s="10">
        <v>7</v>
      </c>
      <c r="V159" s="5"/>
    </row>
    <row r="160" spans="1:22" ht="11.25" customHeight="1">
      <c r="A160" s="2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5"/>
    </row>
    <row r="161" spans="1:22" s="20" customFormat="1" ht="12.75">
      <c r="A161" s="18" t="s">
        <v>34</v>
      </c>
      <c r="B161" s="18">
        <f aca="true" t="shared" si="125" ref="B161:K161">B162+B163</f>
        <v>4690</v>
      </c>
      <c r="C161" s="18">
        <f t="shared" si="125"/>
        <v>12705</v>
      </c>
      <c r="D161" s="18">
        <f t="shared" si="125"/>
        <v>4352</v>
      </c>
      <c r="E161" s="18">
        <f t="shared" si="125"/>
        <v>12015</v>
      </c>
      <c r="F161" s="18">
        <f t="shared" si="125"/>
        <v>1261</v>
      </c>
      <c r="G161" s="18">
        <f t="shared" si="125"/>
        <v>3145</v>
      </c>
      <c r="H161" s="18">
        <f t="shared" si="125"/>
        <v>401</v>
      </c>
      <c r="I161" s="18">
        <f t="shared" si="125"/>
        <v>998</v>
      </c>
      <c r="J161" s="18">
        <f t="shared" si="125"/>
        <v>577</v>
      </c>
      <c r="K161" s="18">
        <f t="shared" si="125"/>
        <v>1508</v>
      </c>
      <c r="L161" s="18">
        <f aca="true" t="shared" si="126" ref="L161:U161">L162+L163</f>
        <v>36</v>
      </c>
      <c r="M161" s="18">
        <f t="shared" si="126"/>
        <v>71</v>
      </c>
      <c r="N161" s="18">
        <f t="shared" si="126"/>
        <v>247</v>
      </c>
      <c r="O161" s="18">
        <f t="shared" si="126"/>
        <v>568</v>
      </c>
      <c r="P161" s="18">
        <f t="shared" si="126"/>
        <v>2745</v>
      </c>
      <c r="Q161" s="18">
        <f t="shared" si="126"/>
        <v>8041</v>
      </c>
      <c r="R161" s="18">
        <f t="shared" si="126"/>
        <v>346</v>
      </c>
      <c r="S161" s="18">
        <f t="shared" si="126"/>
        <v>829</v>
      </c>
      <c r="T161" s="18">
        <f t="shared" si="126"/>
        <v>338</v>
      </c>
      <c r="U161" s="18">
        <f t="shared" si="126"/>
        <v>690</v>
      </c>
      <c r="V161" s="19"/>
    </row>
    <row r="162" spans="1:22" ht="12.75">
      <c r="A162" s="29" t="s">
        <v>57</v>
      </c>
      <c r="B162" s="1">
        <f aca="true" t="shared" si="127" ref="B162:K162">SUM(B166+B170)</f>
        <v>2653</v>
      </c>
      <c r="C162" s="1">
        <f t="shared" si="127"/>
        <v>6750</v>
      </c>
      <c r="D162" s="1">
        <f t="shared" si="127"/>
        <v>2488</v>
      </c>
      <c r="E162" s="1">
        <f t="shared" si="127"/>
        <v>6476</v>
      </c>
      <c r="F162" s="1">
        <f t="shared" si="127"/>
        <v>751</v>
      </c>
      <c r="G162" s="1">
        <f t="shared" si="127"/>
        <v>1739</v>
      </c>
      <c r="H162" s="1">
        <f t="shared" si="127"/>
        <v>270</v>
      </c>
      <c r="I162" s="1">
        <f t="shared" si="127"/>
        <v>650</v>
      </c>
      <c r="J162" s="1">
        <f t="shared" si="127"/>
        <v>337</v>
      </c>
      <c r="K162" s="1">
        <f t="shared" si="127"/>
        <v>766</v>
      </c>
      <c r="L162" s="1">
        <f aca="true" t="shared" si="128" ref="L162:U162">SUM(L166+L170)</f>
        <v>17</v>
      </c>
      <c r="M162" s="1">
        <f t="shared" si="128"/>
        <v>36</v>
      </c>
      <c r="N162" s="1">
        <f t="shared" si="128"/>
        <v>127</v>
      </c>
      <c r="O162" s="1">
        <f t="shared" si="128"/>
        <v>287</v>
      </c>
      <c r="P162" s="1">
        <f t="shared" si="128"/>
        <v>1549</v>
      </c>
      <c r="Q162" s="1">
        <f t="shared" si="128"/>
        <v>4321</v>
      </c>
      <c r="R162" s="1">
        <f t="shared" si="128"/>
        <v>188</v>
      </c>
      <c r="S162" s="1">
        <f t="shared" si="128"/>
        <v>416</v>
      </c>
      <c r="T162" s="1">
        <f t="shared" si="128"/>
        <v>165</v>
      </c>
      <c r="U162" s="1">
        <f t="shared" si="128"/>
        <v>274</v>
      </c>
      <c r="V162" s="5"/>
    </row>
    <row r="163" spans="1:22" ht="12.75">
      <c r="A163" s="29" t="s">
        <v>58</v>
      </c>
      <c r="B163" s="1">
        <f aca="true" t="shared" si="129" ref="B163:K163">SUM(B167+B171)</f>
        <v>2037</v>
      </c>
      <c r="C163" s="1">
        <f t="shared" si="129"/>
        <v>5955</v>
      </c>
      <c r="D163" s="1">
        <f t="shared" si="129"/>
        <v>1864</v>
      </c>
      <c r="E163" s="1">
        <f t="shared" si="129"/>
        <v>5539</v>
      </c>
      <c r="F163" s="1">
        <f t="shared" si="129"/>
        <v>510</v>
      </c>
      <c r="G163" s="1">
        <f t="shared" si="129"/>
        <v>1406</v>
      </c>
      <c r="H163" s="1">
        <f t="shared" si="129"/>
        <v>131</v>
      </c>
      <c r="I163" s="1">
        <f t="shared" si="129"/>
        <v>348</v>
      </c>
      <c r="J163" s="1">
        <f t="shared" si="129"/>
        <v>240</v>
      </c>
      <c r="K163" s="1">
        <f t="shared" si="129"/>
        <v>742</v>
      </c>
      <c r="L163" s="1">
        <f aca="true" t="shared" si="130" ref="L163:U163">SUM(L167+L171)</f>
        <v>19</v>
      </c>
      <c r="M163" s="1">
        <f t="shared" si="130"/>
        <v>35</v>
      </c>
      <c r="N163" s="1">
        <f t="shared" si="130"/>
        <v>120</v>
      </c>
      <c r="O163" s="1">
        <f t="shared" si="130"/>
        <v>281</v>
      </c>
      <c r="P163" s="1">
        <f t="shared" si="130"/>
        <v>1196</v>
      </c>
      <c r="Q163" s="1">
        <f t="shared" si="130"/>
        <v>3720</v>
      </c>
      <c r="R163" s="1">
        <f t="shared" si="130"/>
        <v>158</v>
      </c>
      <c r="S163" s="1">
        <f t="shared" si="130"/>
        <v>413</v>
      </c>
      <c r="T163" s="1">
        <f t="shared" si="130"/>
        <v>173</v>
      </c>
      <c r="U163" s="1">
        <f t="shared" si="130"/>
        <v>416</v>
      </c>
      <c r="V163" s="5"/>
    </row>
    <row r="164" spans="1:21" s="5" customFormat="1" ht="10.5" customHeight="1">
      <c r="A164" s="1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2" s="20" customFormat="1" ht="12.75">
      <c r="A165" s="18" t="s">
        <v>19</v>
      </c>
      <c r="B165" s="18">
        <f aca="true" t="shared" si="131" ref="B165:C167">F165+P165+R165+T165</f>
        <v>4248</v>
      </c>
      <c r="C165" s="18">
        <f t="shared" si="131"/>
        <v>11260</v>
      </c>
      <c r="D165" s="18">
        <f>D166+D167</f>
        <v>4058</v>
      </c>
      <c r="E165" s="18">
        <f>E166+E167</f>
        <v>10940</v>
      </c>
      <c r="F165" s="18">
        <f aca="true" t="shared" si="132" ref="F165:G167">H165+J165+L165+N165</f>
        <v>1182</v>
      </c>
      <c r="G165" s="18">
        <f t="shared" si="132"/>
        <v>2854</v>
      </c>
      <c r="H165" s="18">
        <f aca="true" t="shared" si="133" ref="H165:U165">H166+H167</f>
        <v>376</v>
      </c>
      <c r="I165" s="18">
        <f t="shared" si="133"/>
        <v>885</v>
      </c>
      <c r="J165" s="18">
        <f t="shared" si="133"/>
        <v>550</v>
      </c>
      <c r="K165" s="18">
        <f t="shared" si="133"/>
        <v>1418</v>
      </c>
      <c r="L165" s="18">
        <f t="shared" si="133"/>
        <v>35</v>
      </c>
      <c r="M165" s="18">
        <f t="shared" si="133"/>
        <v>61</v>
      </c>
      <c r="N165" s="18">
        <f t="shared" si="133"/>
        <v>221</v>
      </c>
      <c r="O165" s="18">
        <f t="shared" si="133"/>
        <v>490</v>
      </c>
      <c r="P165" s="18">
        <f t="shared" si="133"/>
        <v>2545</v>
      </c>
      <c r="Q165" s="18">
        <f t="shared" si="133"/>
        <v>7329</v>
      </c>
      <c r="R165" s="18">
        <f t="shared" si="133"/>
        <v>331</v>
      </c>
      <c r="S165" s="18">
        <f t="shared" si="133"/>
        <v>757</v>
      </c>
      <c r="T165" s="18">
        <f t="shared" si="133"/>
        <v>190</v>
      </c>
      <c r="U165" s="18">
        <f t="shared" si="133"/>
        <v>320</v>
      </c>
      <c r="V165" s="19"/>
    </row>
    <row r="166" spans="1:22" ht="12.75">
      <c r="A166" s="29" t="s">
        <v>57</v>
      </c>
      <c r="B166" s="1">
        <f t="shared" si="131"/>
        <v>2429</v>
      </c>
      <c r="C166" s="1">
        <f t="shared" si="131"/>
        <v>6093</v>
      </c>
      <c r="D166" s="1">
        <f>F166+P166+R166</f>
        <v>2330</v>
      </c>
      <c r="E166" s="1">
        <f>G166+Q166+S166</f>
        <v>5952</v>
      </c>
      <c r="F166" s="1">
        <f t="shared" si="132"/>
        <v>704</v>
      </c>
      <c r="G166" s="1">
        <f t="shared" si="132"/>
        <v>1569</v>
      </c>
      <c r="H166" s="10">
        <v>254</v>
      </c>
      <c r="I166" s="10">
        <v>580</v>
      </c>
      <c r="J166" s="10">
        <v>318</v>
      </c>
      <c r="K166" s="10">
        <v>716</v>
      </c>
      <c r="L166" s="10">
        <v>16</v>
      </c>
      <c r="M166" s="10">
        <v>31</v>
      </c>
      <c r="N166" s="10">
        <v>116</v>
      </c>
      <c r="O166" s="10">
        <v>242</v>
      </c>
      <c r="P166" s="10">
        <v>1445</v>
      </c>
      <c r="Q166" s="10">
        <v>3995</v>
      </c>
      <c r="R166" s="10">
        <v>181</v>
      </c>
      <c r="S166" s="10">
        <v>388</v>
      </c>
      <c r="T166" s="10">
        <v>99</v>
      </c>
      <c r="U166" s="10">
        <v>141</v>
      </c>
      <c r="V166" s="5"/>
    </row>
    <row r="167" spans="1:22" ht="12.75">
      <c r="A167" s="29" t="s">
        <v>58</v>
      </c>
      <c r="B167" s="1">
        <f t="shared" si="131"/>
        <v>1819</v>
      </c>
      <c r="C167" s="1">
        <f t="shared" si="131"/>
        <v>5167</v>
      </c>
      <c r="D167" s="1">
        <f>F167+P167+R167</f>
        <v>1728</v>
      </c>
      <c r="E167" s="1">
        <f>G167+Q167+S167</f>
        <v>4988</v>
      </c>
      <c r="F167" s="1">
        <f t="shared" si="132"/>
        <v>478</v>
      </c>
      <c r="G167" s="1">
        <f t="shared" si="132"/>
        <v>1285</v>
      </c>
      <c r="H167" s="10">
        <v>122</v>
      </c>
      <c r="I167" s="10">
        <v>305</v>
      </c>
      <c r="J167" s="10">
        <v>232</v>
      </c>
      <c r="K167" s="10">
        <v>702</v>
      </c>
      <c r="L167" s="10">
        <v>19</v>
      </c>
      <c r="M167" s="10">
        <v>30</v>
      </c>
      <c r="N167" s="10">
        <v>105</v>
      </c>
      <c r="O167" s="10">
        <v>248</v>
      </c>
      <c r="P167" s="10">
        <v>1100</v>
      </c>
      <c r="Q167" s="10">
        <v>3334</v>
      </c>
      <c r="R167" s="10">
        <v>150</v>
      </c>
      <c r="S167" s="10">
        <v>369</v>
      </c>
      <c r="T167" s="10">
        <v>91</v>
      </c>
      <c r="U167" s="10">
        <v>179</v>
      </c>
      <c r="V167" s="5"/>
    </row>
    <row r="168" spans="1:22" ht="12.75">
      <c r="A168" s="2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5"/>
    </row>
    <row r="169" spans="1:22" s="20" customFormat="1" ht="12.75">
      <c r="A169" s="18" t="s">
        <v>20</v>
      </c>
      <c r="B169" s="18">
        <f aca="true" t="shared" si="134" ref="B169:C171">F169+P169+R169+T169</f>
        <v>442</v>
      </c>
      <c r="C169" s="18">
        <f t="shared" si="134"/>
        <v>1445</v>
      </c>
      <c r="D169" s="18">
        <f>D170+D171</f>
        <v>294</v>
      </c>
      <c r="E169" s="18">
        <f>E170+E171</f>
        <v>1075</v>
      </c>
      <c r="F169" s="18">
        <f aca="true" t="shared" si="135" ref="F169:G171">H169+J169+L169+N169</f>
        <v>79</v>
      </c>
      <c r="G169" s="18">
        <f t="shared" si="135"/>
        <v>291</v>
      </c>
      <c r="H169" s="18">
        <f aca="true" t="shared" si="136" ref="H169:U169">H170+H171</f>
        <v>25</v>
      </c>
      <c r="I169" s="18">
        <f t="shared" si="136"/>
        <v>113</v>
      </c>
      <c r="J169" s="18">
        <f t="shared" si="136"/>
        <v>27</v>
      </c>
      <c r="K169" s="18">
        <f t="shared" si="136"/>
        <v>90</v>
      </c>
      <c r="L169" s="18">
        <f t="shared" si="136"/>
        <v>1</v>
      </c>
      <c r="M169" s="18">
        <f t="shared" si="136"/>
        <v>10</v>
      </c>
      <c r="N169" s="18">
        <f t="shared" si="136"/>
        <v>26</v>
      </c>
      <c r="O169" s="18">
        <f t="shared" si="136"/>
        <v>78</v>
      </c>
      <c r="P169" s="18">
        <f t="shared" si="136"/>
        <v>200</v>
      </c>
      <c r="Q169" s="18">
        <f t="shared" si="136"/>
        <v>712</v>
      </c>
      <c r="R169" s="18">
        <f t="shared" si="136"/>
        <v>15</v>
      </c>
      <c r="S169" s="18">
        <f t="shared" si="136"/>
        <v>72</v>
      </c>
      <c r="T169" s="18">
        <f t="shared" si="136"/>
        <v>148</v>
      </c>
      <c r="U169" s="18">
        <f t="shared" si="136"/>
        <v>370</v>
      </c>
      <c r="V169" s="19"/>
    </row>
    <row r="170" spans="1:22" ht="12.75">
      <c r="A170" s="29" t="s">
        <v>57</v>
      </c>
      <c r="B170" s="1">
        <f t="shared" si="134"/>
        <v>224</v>
      </c>
      <c r="C170" s="1">
        <f t="shared" si="134"/>
        <v>657</v>
      </c>
      <c r="D170" s="1">
        <f>F170+P170+R170</f>
        <v>158</v>
      </c>
      <c r="E170" s="1">
        <f>G170+Q170+S170</f>
        <v>524</v>
      </c>
      <c r="F170" s="1">
        <f t="shared" si="135"/>
        <v>47</v>
      </c>
      <c r="G170" s="1">
        <f t="shared" si="135"/>
        <v>170</v>
      </c>
      <c r="H170" s="10">
        <v>16</v>
      </c>
      <c r="I170" s="10">
        <v>70</v>
      </c>
      <c r="J170" s="10">
        <v>19</v>
      </c>
      <c r="K170" s="10">
        <v>50</v>
      </c>
      <c r="L170" s="10">
        <v>1</v>
      </c>
      <c r="M170" s="10">
        <v>5</v>
      </c>
      <c r="N170" s="10">
        <v>11</v>
      </c>
      <c r="O170" s="10">
        <v>45</v>
      </c>
      <c r="P170" s="10">
        <v>104</v>
      </c>
      <c r="Q170" s="10">
        <v>326</v>
      </c>
      <c r="R170" s="10">
        <v>7</v>
      </c>
      <c r="S170" s="10">
        <v>28</v>
      </c>
      <c r="T170" s="10">
        <v>66</v>
      </c>
      <c r="U170" s="10">
        <v>133</v>
      </c>
      <c r="V170" s="5"/>
    </row>
    <row r="171" spans="1:22" ht="12.75">
      <c r="A171" s="29" t="s">
        <v>58</v>
      </c>
      <c r="B171" s="1">
        <f t="shared" si="134"/>
        <v>218</v>
      </c>
      <c r="C171" s="1">
        <f t="shared" si="134"/>
        <v>788</v>
      </c>
      <c r="D171" s="1">
        <f>F171+P171+R171</f>
        <v>136</v>
      </c>
      <c r="E171" s="1">
        <f>G171+Q171+S171</f>
        <v>551</v>
      </c>
      <c r="F171" s="1">
        <f t="shared" si="135"/>
        <v>32</v>
      </c>
      <c r="G171" s="1">
        <f t="shared" si="135"/>
        <v>121</v>
      </c>
      <c r="H171" s="10">
        <v>9</v>
      </c>
      <c r="I171" s="10">
        <v>43</v>
      </c>
      <c r="J171" s="10">
        <v>8</v>
      </c>
      <c r="K171" s="10">
        <v>40</v>
      </c>
      <c r="L171" s="10">
        <v>0</v>
      </c>
      <c r="M171" s="10">
        <v>5</v>
      </c>
      <c r="N171" s="10">
        <v>15</v>
      </c>
      <c r="O171" s="10">
        <v>33</v>
      </c>
      <c r="P171" s="10">
        <v>96</v>
      </c>
      <c r="Q171" s="10">
        <v>386</v>
      </c>
      <c r="R171" s="10">
        <v>8</v>
      </c>
      <c r="S171" s="10">
        <v>44</v>
      </c>
      <c r="T171" s="10">
        <v>82</v>
      </c>
      <c r="U171" s="10">
        <v>237</v>
      </c>
      <c r="V171" s="5"/>
    </row>
    <row r="172" spans="1:22" ht="12.75">
      <c r="A172" s="1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5"/>
    </row>
    <row r="173" spans="1:22" s="20" customFormat="1" ht="12.75">
      <c r="A173" s="18" t="s">
        <v>35</v>
      </c>
      <c r="B173" s="18">
        <f aca="true" t="shared" si="137" ref="B173:K173">B174+B175</f>
        <v>184</v>
      </c>
      <c r="C173" s="18">
        <f t="shared" si="137"/>
        <v>669</v>
      </c>
      <c r="D173" s="18">
        <f t="shared" si="137"/>
        <v>177</v>
      </c>
      <c r="E173" s="18">
        <f t="shared" si="137"/>
        <v>623</v>
      </c>
      <c r="F173" s="18">
        <f t="shared" si="137"/>
        <v>51</v>
      </c>
      <c r="G173" s="18">
        <f t="shared" si="137"/>
        <v>213</v>
      </c>
      <c r="H173" s="18">
        <f t="shared" si="137"/>
        <v>18</v>
      </c>
      <c r="I173" s="18">
        <f t="shared" si="137"/>
        <v>40</v>
      </c>
      <c r="J173" s="18">
        <f t="shared" si="137"/>
        <v>26</v>
      </c>
      <c r="K173" s="18">
        <f t="shared" si="137"/>
        <v>138</v>
      </c>
      <c r="L173" s="18">
        <f aca="true" t="shared" si="138" ref="L173:U173">L174+L175</f>
        <v>1</v>
      </c>
      <c r="M173" s="18">
        <f t="shared" si="138"/>
        <v>5</v>
      </c>
      <c r="N173" s="18">
        <f t="shared" si="138"/>
        <v>6</v>
      </c>
      <c r="O173" s="18">
        <f t="shared" si="138"/>
        <v>30</v>
      </c>
      <c r="P173" s="18">
        <f t="shared" si="138"/>
        <v>91</v>
      </c>
      <c r="Q173" s="18">
        <f t="shared" si="138"/>
        <v>355</v>
      </c>
      <c r="R173" s="18">
        <f t="shared" si="138"/>
        <v>35</v>
      </c>
      <c r="S173" s="18">
        <f t="shared" si="138"/>
        <v>55</v>
      </c>
      <c r="T173" s="18">
        <f t="shared" si="138"/>
        <v>7</v>
      </c>
      <c r="U173" s="18">
        <f t="shared" si="138"/>
        <v>46</v>
      </c>
      <c r="V173" s="19"/>
    </row>
    <row r="174" spans="1:22" ht="12.75">
      <c r="A174" s="29" t="s">
        <v>57</v>
      </c>
      <c r="B174" s="1">
        <f aca="true" t="shared" si="139" ref="B174:U174">SUM(B178+B182)</f>
        <v>83</v>
      </c>
      <c r="C174" s="1">
        <f t="shared" si="139"/>
        <v>303</v>
      </c>
      <c r="D174" s="1">
        <f t="shared" si="139"/>
        <v>77</v>
      </c>
      <c r="E174" s="1">
        <f t="shared" si="139"/>
        <v>279</v>
      </c>
      <c r="F174" s="1">
        <f t="shared" si="139"/>
        <v>28</v>
      </c>
      <c r="G174" s="1">
        <f t="shared" si="139"/>
        <v>102</v>
      </c>
      <c r="H174" s="1">
        <f t="shared" si="139"/>
        <v>13</v>
      </c>
      <c r="I174" s="1">
        <f t="shared" si="139"/>
        <v>17</v>
      </c>
      <c r="J174" s="1">
        <f t="shared" si="139"/>
        <v>13</v>
      </c>
      <c r="K174" s="1">
        <f t="shared" si="139"/>
        <v>70</v>
      </c>
      <c r="L174" s="1">
        <f t="shared" si="139"/>
        <v>0</v>
      </c>
      <c r="M174" s="1">
        <f t="shared" si="139"/>
        <v>2</v>
      </c>
      <c r="N174" s="1">
        <f t="shared" si="139"/>
        <v>2</v>
      </c>
      <c r="O174" s="1">
        <f t="shared" si="139"/>
        <v>13</v>
      </c>
      <c r="P174" s="1">
        <f t="shared" si="139"/>
        <v>37</v>
      </c>
      <c r="Q174" s="1">
        <f t="shared" si="139"/>
        <v>153</v>
      </c>
      <c r="R174" s="1">
        <f t="shared" si="139"/>
        <v>12</v>
      </c>
      <c r="S174" s="1">
        <f t="shared" si="139"/>
        <v>24</v>
      </c>
      <c r="T174" s="1">
        <f t="shared" si="139"/>
        <v>6</v>
      </c>
      <c r="U174" s="1">
        <f t="shared" si="139"/>
        <v>24</v>
      </c>
      <c r="V174" s="5"/>
    </row>
    <row r="175" spans="1:22" ht="12.75">
      <c r="A175" s="29" t="s">
        <v>58</v>
      </c>
      <c r="B175" s="1">
        <f aca="true" t="shared" si="140" ref="B175:U175">SUM(B179+B183)</f>
        <v>101</v>
      </c>
      <c r="C175" s="1">
        <f t="shared" si="140"/>
        <v>366</v>
      </c>
      <c r="D175" s="1">
        <f t="shared" si="140"/>
        <v>100</v>
      </c>
      <c r="E175" s="1">
        <f t="shared" si="140"/>
        <v>344</v>
      </c>
      <c r="F175" s="1">
        <f t="shared" si="140"/>
        <v>23</v>
      </c>
      <c r="G175" s="1">
        <f t="shared" si="140"/>
        <v>111</v>
      </c>
      <c r="H175" s="1">
        <f t="shared" si="140"/>
        <v>5</v>
      </c>
      <c r="I175" s="1">
        <f t="shared" si="140"/>
        <v>23</v>
      </c>
      <c r="J175" s="1">
        <f t="shared" si="140"/>
        <v>13</v>
      </c>
      <c r="K175" s="1">
        <f t="shared" si="140"/>
        <v>68</v>
      </c>
      <c r="L175" s="1">
        <f t="shared" si="140"/>
        <v>1</v>
      </c>
      <c r="M175" s="1">
        <f t="shared" si="140"/>
        <v>3</v>
      </c>
      <c r="N175" s="1">
        <f t="shared" si="140"/>
        <v>4</v>
      </c>
      <c r="O175" s="1">
        <f t="shared" si="140"/>
        <v>17</v>
      </c>
      <c r="P175" s="1">
        <f t="shared" si="140"/>
        <v>54</v>
      </c>
      <c r="Q175" s="1">
        <f t="shared" si="140"/>
        <v>202</v>
      </c>
      <c r="R175" s="1">
        <f t="shared" si="140"/>
        <v>23</v>
      </c>
      <c r="S175" s="1">
        <f t="shared" si="140"/>
        <v>31</v>
      </c>
      <c r="T175" s="1">
        <f t="shared" si="140"/>
        <v>1</v>
      </c>
      <c r="U175" s="1">
        <f t="shared" si="140"/>
        <v>22</v>
      </c>
      <c r="V175" s="5"/>
    </row>
    <row r="176" spans="1:22" ht="12" customHeight="1">
      <c r="A176" s="1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5"/>
    </row>
    <row r="177" spans="1:22" s="20" customFormat="1" ht="12" customHeight="1">
      <c r="A177" s="18" t="s">
        <v>20</v>
      </c>
      <c r="B177" s="18">
        <f aca="true" t="shared" si="141" ref="B177:C179">F177+P177+R177+T177</f>
        <v>14</v>
      </c>
      <c r="C177" s="18">
        <f t="shared" si="141"/>
        <v>170</v>
      </c>
      <c r="D177" s="18">
        <f>D178+D179</f>
        <v>11</v>
      </c>
      <c r="E177" s="18">
        <f>E178+E179</f>
        <v>137</v>
      </c>
      <c r="F177" s="18">
        <f aca="true" t="shared" si="142" ref="F177:G179">H177+J177+L177+N177</f>
        <v>1</v>
      </c>
      <c r="G177" s="18">
        <f t="shared" si="142"/>
        <v>36</v>
      </c>
      <c r="H177" s="18">
        <f aca="true" t="shared" si="143" ref="H177:U177">H178+H179</f>
        <v>0</v>
      </c>
      <c r="I177" s="18">
        <f t="shared" si="143"/>
        <v>10</v>
      </c>
      <c r="J177" s="18">
        <f t="shared" si="143"/>
        <v>1</v>
      </c>
      <c r="K177" s="18">
        <f t="shared" si="143"/>
        <v>16</v>
      </c>
      <c r="L177" s="18">
        <f t="shared" si="143"/>
        <v>0</v>
      </c>
      <c r="M177" s="18">
        <f t="shared" si="143"/>
        <v>2</v>
      </c>
      <c r="N177" s="18">
        <f t="shared" si="143"/>
        <v>0</v>
      </c>
      <c r="O177" s="18">
        <f t="shared" si="143"/>
        <v>8</v>
      </c>
      <c r="P177" s="18">
        <f t="shared" si="143"/>
        <v>8</v>
      </c>
      <c r="Q177" s="18">
        <f t="shared" si="143"/>
        <v>93</v>
      </c>
      <c r="R177" s="18">
        <f t="shared" si="143"/>
        <v>2</v>
      </c>
      <c r="S177" s="18">
        <f t="shared" si="143"/>
        <v>8</v>
      </c>
      <c r="T177" s="18">
        <f t="shared" si="143"/>
        <v>3</v>
      </c>
      <c r="U177" s="18">
        <f t="shared" si="143"/>
        <v>33</v>
      </c>
      <c r="V177" s="19"/>
    </row>
    <row r="178" spans="1:22" ht="12" customHeight="1">
      <c r="A178" s="29" t="s">
        <v>57</v>
      </c>
      <c r="B178" s="1">
        <f t="shared" si="141"/>
        <v>12</v>
      </c>
      <c r="C178" s="1">
        <f t="shared" si="141"/>
        <v>82</v>
      </c>
      <c r="D178" s="1">
        <f>F178+P178+R178</f>
        <v>9</v>
      </c>
      <c r="E178" s="1">
        <f>G178+Q178+S178</f>
        <v>65</v>
      </c>
      <c r="F178" s="1">
        <f t="shared" si="142"/>
        <v>1</v>
      </c>
      <c r="G178" s="1">
        <f t="shared" si="142"/>
        <v>18</v>
      </c>
      <c r="H178" s="10">
        <v>0</v>
      </c>
      <c r="I178" s="10">
        <v>3</v>
      </c>
      <c r="J178" s="10">
        <v>1</v>
      </c>
      <c r="K178" s="10">
        <v>9</v>
      </c>
      <c r="L178" s="10">
        <v>0</v>
      </c>
      <c r="M178" s="10">
        <v>1</v>
      </c>
      <c r="N178" s="10">
        <v>0</v>
      </c>
      <c r="O178" s="10">
        <v>5</v>
      </c>
      <c r="P178" s="10">
        <v>6</v>
      </c>
      <c r="Q178" s="10">
        <v>43</v>
      </c>
      <c r="R178" s="10">
        <v>2</v>
      </c>
      <c r="S178" s="10">
        <v>4</v>
      </c>
      <c r="T178" s="10">
        <v>3</v>
      </c>
      <c r="U178" s="10">
        <v>17</v>
      </c>
      <c r="V178" s="5"/>
    </row>
    <row r="179" spans="1:21" s="5" customFormat="1" ht="12.75">
      <c r="A179" s="30" t="s">
        <v>58</v>
      </c>
      <c r="B179" s="2">
        <f t="shared" si="141"/>
        <v>2</v>
      </c>
      <c r="C179" s="2">
        <f t="shared" si="141"/>
        <v>88</v>
      </c>
      <c r="D179" s="2">
        <f>F179+P179+R179</f>
        <v>2</v>
      </c>
      <c r="E179" s="2">
        <f>G179+Q179+S179</f>
        <v>72</v>
      </c>
      <c r="F179" s="2">
        <f t="shared" si="142"/>
        <v>0</v>
      </c>
      <c r="G179" s="2">
        <f t="shared" si="142"/>
        <v>18</v>
      </c>
      <c r="H179" s="35">
        <v>0</v>
      </c>
      <c r="I179" s="35">
        <v>7</v>
      </c>
      <c r="J179" s="35">
        <v>0</v>
      </c>
      <c r="K179" s="35">
        <v>7</v>
      </c>
      <c r="L179" s="35">
        <v>0</v>
      </c>
      <c r="M179" s="35">
        <v>1</v>
      </c>
      <c r="N179" s="35">
        <v>0</v>
      </c>
      <c r="O179" s="35">
        <v>3</v>
      </c>
      <c r="P179" s="35">
        <v>2</v>
      </c>
      <c r="Q179" s="35">
        <v>50</v>
      </c>
      <c r="R179" s="35">
        <v>0</v>
      </c>
      <c r="S179" s="35">
        <v>4</v>
      </c>
      <c r="T179" s="35">
        <v>0</v>
      </c>
      <c r="U179" s="35">
        <v>16</v>
      </c>
    </row>
    <row r="180" spans="1:22" ht="12.75">
      <c r="A180" s="3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5"/>
    </row>
    <row r="181" spans="1:22" s="20" customFormat="1" ht="12.75">
      <c r="A181" s="18" t="s">
        <v>22</v>
      </c>
      <c r="B181" s="18">
        <f aca="true" t="shared" si="144" ref="B181:C183">F181+P181+R181+T181</f>
        <v>170</v>
      </c>
      <c r="C181" s="18">
        <f t="shared" si="144"/>
        <v>499</v>
      </c>
      <c r="D181" s="18">
        <f>D182+D183</f>
        <v>166</v>
      </c>
      <c r="E181" s="18">
        <f>E182+E183</f>
        <v>486</v>
      </c>
      <c r="F181" s="18">
        <f aca="true" t="shared" si="145" ref="F181:G183">H181+J181+L181+N181</f>
        <v>50</v>
      </c>
      <c r="G181" s="18">
        <f t="shared" si="145"/>
        <v>177</v>
      </c>
      <c r="H181" s="18">
        <f aca="true" t="shared" si="146" ref="H181:U181">H182+H183</f>
        <v>18</v>
      </c>
      <c r="I181" s="18">
        <f t="shared" si="146"/>
        <v>30</v>
      </c>
      <c r="J181" s="18">
        <f t="shared" si="146"/>
        <v>25</v>
      </c>
      <c r="K181" s="18">
        <f t="shared" si="146"/>
        <v>122</v>
      </c>
      <c r="L181" s="18">
        <f t="shared" si="146"/>
        <v>1</v>
      </c>
      <c r="M181" s="18">
        <f t="shared" si="146"/>
        <v>3</v>
      </c>
      <c r="N181" s="18">
        <f t="shared" si="146"/>
        <v>6</v>
      </c>
      <c r="O181" s="18">
        <f t="shared" si="146"/>
        <v>22</v>
      </c>
      <c r="P181" s="18">
        <f t="shared" si="146"/>
        <v>83</v>
      </c>
      <c r="Q181" s="18">
        <f t="shared" si="146"/>
        <v>262</v>
      </c>
      <c r="R181" s="18">
        <f t="shared" si="146"/>
        <v>33</v>
      </c>
      <c r="S181" s="18">
        <f t="shared" si="146"/>
        <v>47</v>
      </c>
      <c r="T181" s="18">
        <f t="shared" si="146"/>
        <v>4</v>
      </c>
      <c r="U181" s="18">
        <f t="shared" si="146"/>
        <v>13</v>
      </c>
      <c r="V181" s="19"/>
    </row>
    <row r="182" spans="1:22" ht="12.75">
      <c r="A182" s="29" t="s">
        <v>57</v>
      </c>
      <c r="B182" s="1">
        <f t="shared" si="144"/>
        <v>71</v>
      </c>
      <c r="C182" s="1">
        <f t="shared" si="144"/>
        <v>221</v>
      </c>
      <c r="D182" s="1">
        <f>F182+P182+R182</f>
        <v>68</v>
      </c>
      <c r="E182" s="1">
        <f>G182+Q182+S182</f>
        <v>214</v>
      </c>
      <c r="F182" s="1">
        <f t="shared" si="145"/>
        <v>27</v>
      </c>
      <c r="G182" s="1">
        <f t="shared" si="145"/>
        <v>84</v>
      </c>
      <c r="H182" s="10">
        <v>13</v>
      </c>
      <c r="I182" s="10">
        <v>14</v>
      </c>
      <c r="J182" s="10">
        <v>12</v>
      </c>
      <c r="K182" s="10">
        <v>61</v>
      </c>
      <c r="L182" s="10">
        <v>0</v>
      </c>
      <c r="M182" s="10">
        <v>1</v>
      </c>
      <c r="N182" s="10">
        <v>2</v>
      </c>
      <c r="O182" s="10">
        <v>8</v>
      </c>
      <c r="P182" s="10">
        <v>31</v>
      </c>
      <c r="Q182" s="10">
        <v>110</v>
      </c>
      <c r="R182" s="10">
        <v>10</v>
      </c>
      <c r="S182" s="10">
        <v>20</v>
      </c>
      <c r="T182" s="10">
        <v>3</v>
      </c>
      <c r="U182" s="10">
        <v>7</v>
      </c>
      <c r="V182" s="5"/>
    </row>
    <row r="183" spans="1:22" ht="12.75">
      <c r="A183" s="29" t="s">
        <v>58</v>
      </c>
      <c r="B183" s="1">
        <f t="shared" si="144"/>
        <v>99</v>
      </c>
      <c r="C183" s="1">
        <f t="shared" si="144"/>
        <v>278</v>
      </c>
      <c r="D183" s="1">
        <f>F183+P183+R183</f>
        <v>98</v>
      </c>
      <c r="E183" s="1">
        <f>G183+Q183+S183</f>
        <v>272</v>
      </c>
      <c r="F183" s="1">
        <f t="shared" si="145"/>
        <v>23</v>
      </c>
      <c r="G183" s="1">
        <f t="shared" si="145"/>
        <v>93</v>
      </c>
      <c r="H183" s="10">
        <v>5</v>
      </c>
      <c r="I183" s="10">
        <v>16</v>
      </c>
      <c r="J183" s="10">
        <v>13</v>
      </c>
      <c r="K183" s="10">
        <v>61</v>
      </c>
      <c r="L183" s="10">
        <v>1</v>
      </c>
      <c r="M183" s="10">
        <v>2</v>
      </c>
      <c r="N183" s="10">
        <v>4</v>
      </c>
      <c r="O183" s="10">
        <v>14</v>
      </c>
      <c r="P183" s="10">
        <v>52</v>
      </c>
      <c r="Q183" s="10">
        <v>152</v>
      </c>
      <c r="R183" s="10">
        <v>23</v>
      </c>
      <c r="S183" s="10">
        <v>27</v>
      </c>
      <c r="T183" s="10">
        <v>1</v>
      </c>
      <c r="U183" s="10">
        <v>6</v>
      </c>
      <c r="V183" s="5"/>
    </row>
    <row r="184" spans="1:22" ht="12.75">
      <c r="A184" s="1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5"/>
    </row>
    <row r="185" spans="1:22" s="20" customFormat="1" ht="12.75">
      <c r="A185" s="18" t="s">
        <v>36</v>
      </c>
      <c r="B185" s="18">
        <f aca="true" t="shared" si="147" ref="B185:K185">B186+B187</f>
        <v>300</v>
      </c>
      <c r="C185" s="18">
        <f t="shared" si="147"/>
        <v>712</v>
      </c>
      <c r="D185" s="18">
        <f t="shared" si="147"/>
        <v>271</v>
      </c>
      <c r="E185" s="18">
        <f t="shared" si="147"/>
        <v>673</v>
      </c>
      <c r="F185" s="18">
        <f t="shared" si="147"/>
        <v>36</v>
      </c>
      <c r="G185" s="18">
        <f t="shared" si="147"/>
        <v>101</v>
      </c>
      <c r="H185" s="18">
        <f t="shared" si="147"/>
        <v>19</v>
      </c>
      <c r="I185" s="18">
        <f t="shared" si="147"/>
        <v>38</v>
      </c>
      <c r="J185" s="18">
        <f t="shared" si="147"/>
        <v>11</v>
      </c>
      <c r="K185" s="18">
        <f t="shared" si="147"/>
        <v>45</v>
      </c>
      <c r="L185" s="18">
        <f aca="true" t="shared" si="148" ref="L185:U185">L186+L187</f>
        <v>0</v>
      </c>
      <c r="M185" s="18">
        <f t="shared" si="148"/>
        <v>4</v>
      </c>
      <c r="N185" s="18">
        <f t="shared" si="148"/>
        <v>6</v>
      </c>
      <c r="O185" s="18">
        <f t="shared" si="148"/>
        <v>14</v>
      </c>
      <c r="P185" s="18">
        <f t="shared" si="148"/>
        <v>202</v>
      </c>
      <c r="Q185" s="18">
        <f t="shared" si="148"/>
        <v>538</v>
      </c>
      <c r="R185" s="18">
        <f t="shared" si="148"/>
        <v>33</v>
      </c>
      <c r="S185" s="18">
        <f t="shared" si="148"/>
        <v>34</v>
      </c>
      <c r="T185" s="18">
        <f t="shared" si="148"/>
        <v>29</v>
      </c>
      <c r="U185" s="18">
        <f t="shared" si="148"/>
        <v>39</v>
      </c>
      <c r="V185" s="19"/>
    </row>
    <row r="186" spans="1:22" ht="12.75">
      <c r="A186" s="29" t="s">
        <v>57</v>
      </c>
      <c r="B186" s="1">
        <f>B190+B194+B198</f>
        <v>157</v>
      </c>
      <c r="C186" s="1">
        <f>C190+C194+C198</f>
        <v>358</v>
      </c>
      <c r="D186" s="1">
        <f>F186+P186+R186</f>
        <v>132</v>
      </c>
      <c r="E186" s="1">
        <f>G186+Q186+S186</f>
        <v>334</v>
      </c>
      <c r="F186" s="1">
        <f aca="true" t="shared" si="149" ref="F186:U187">F190+F194+F198</f>
        <v>17</v>
      </c>
      <c r="G186" s="1">
        <f t="shared" si="149"/>
        <v>43</v>
      </c>
      <c r="H186" s="1">
        <f t="shared" si="149"/>
        <v>5</v>
      </c>
      <c r="I186" s="1">
        <f t="shared" si="149"/>
        <v>14</v>
      </c>
      <c r="J186" s="1">
        <f t="shared" si="149"/>
        <v>8</v>
      </c>
      <c r="K186" s="1">
        <f t="shared" si="149"/>
        <v>20</v>
      </c>
      <c r="L186" s="1">
        <f t="shared" si="149"/>
        <v>0</v>
      </c>
      <c r="M186" s="1">
        <f t="shared" si="149"/>
        <v>1</v>
      </c>
      <c r="N186" s="1">
        <f t="shared" si="149"/>
        <v>4</v>
      </c>
      <c r="O186" s="1">
        <f t="shared" si="149"/>
        <v>8</v>
      </c>
      <c r="P186" s="1">
        <f t="shared" si="149"/>
        <v>97</v>
      </c>
      <c r="Q186" s="1">
        <f t="shared" si="149"/>
        <v>280</v>
      </c>
      <c r="R186" s="1">
        <f t="shared" si="149"/>
        <v>18</v>
      </c>
      <c r="S186" s="1">
        <f t="shared" si="149"/>
        <v>11</v>
      </c>
      <c r="T186" s="1">
        <f t="shared" si="149"/>
        <v>25</v>
      </c>
      <c r="U186" s="1">
        <f t="shared" si="149"/>
        <v>24</v>
      </c>
      <c r="V186" s="5"/>
    </row>
    <row r="187" spans="1:22" ht="12.75">
      <c r="A187" s="29" t="s">
        <v>58</v>
      </c>
      <c r="B187" s="1">
        <f>B191+B195+B199</f>
        <v>143</v>
      </c>
      <c r="C187" s="1">
        <f>C191+C195+C199</f>
        <v>354</v>
      </c>
      <c r="D187" s="1">
        <f>F187+P187+R187</f>
        <v>139</v>
      </c>
      <c r="E187" s="1">
        <f>G187+Q187+S187</f>
        <v>339</v>
      </c>
      <c r="F187" s="1">
        <f t="shared" si="149"/>
        <v>19</v>
      </c>
      <c r="G187" s="1">
        <f t="shared" si="149"/>
        <v>58</v>
      </c>
      <c r="H187" s="1">
        <f t="shared" si="149"/>
        <v>14</v>
      </c>
      <c r="I187" s="1">
        <f t="shared" si="149"/>
        <v>24</v>
      </c>
      <c r="J187" s="1">
        <f t="shared" si="149"/>
        <v>3</v>
      </c>
      <c r="K187" s="1">
        <f t="shared" si="149"/>
        <v>25</v>
      </c>
      <c r="L187" s="1">
        <f t="shared" si="149"/>
        <v>0</v>
      </c>
      <c r="M187" s="1">
        <f t="shared" si="149"/>
        <v>3</v>
      </c>
      <c r="N187" s="1">
        <f t="shared" si="149"/>
        <v>2</v>
      </c>
      <c r="O187" s="1">
        <f t="shared" si="149"/>
        <v>6</v>
      </c>
      <c r="P187" s="1">
        <f t="shared" si="149"/>
        <v>105</v>
      </c>
      <c r="Q187" s="1">
        <f t="shared" si="149"/>
        <v>258</v>
      </c>
      <c r="R187" s="1">
        <f t="shared" si="149"/>
        <v>15</v>
      </c>
      <c r="S187" s="1">
        <f t="shared" si="149"/>
        <v>23</v>
      </c>
      <c r="T187" s="1">
        <f t="shared" si="149"/>
        <v>4</v>
      </c>
      <c r="U187" s="1">
        <f t="shared" si="149"/>
        <v>15</v>
      </c>
      <c r="V187" s="5"/>
    </row>
    <row r="188" spans="1:22" ht="12.75">
      <c r="A188" s="1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5"/>
    </row>
    <row r="189" spans="1:22" s="20" customFormat="1" ht="12.75">
      <c r="A189" s="18" t="s">
        <v>19</v>
      </c>
      <c r="B189" s="18">
        <f aca="true" t="shared" si="150" ref="B189:C191">F189+P189+R189+T189</f>
        <v>191</v>
      </c>
      <c r="C189" s="18">
        <f t="shared" si="150"/>
        <v>531</v>
      </c>
      <c r="D189" s="18">
        <f>D190+D191</f>
        <v>188</v>
      </c>
      <c r="E189" s="18">
        <f>E190+E191</f>
        <v>518</v>
      </c>
      <c r="F189" s="18">
        <f aca="true" t="shared" si="151" ref="F189:G191">H189+J189+L189+N189</f>
        <v>28</v>
      </c>
      <c r="G189" s="18">
        <f t="shared" si="151"/>
        <v>70</v>
      </c>
      <c r="H189" s="18">
        <f aca="true" t="shared" si="152" ref="H189:U189">H190+H191</f>
        <v>15</v>
      </c>
      <c r="I189" s="18">
        <f t="shared" si="152"/>
        <v>28</v>
      </c>
      <c r="J189" s="18">
        <f t="shared" si="152"/>
        <v>8</v>
      </c>
      <c r="K189" s="18">
        <f t="shared" si="152"/>
        <v>28</v>
      </c>
      <c r="L189" s="18">
        <f t="shared" si="152"/>
        <v>0</v>
      </c>
      <c r="M189" s="18">
        <f t="shared" si="152"/>
        <v>4</v>
      </c>
      <c r="N189" s="18">
        <f t="shared" si="152"/>
        <v>5</v>
      </c>
      <c r="O189" s="18">
        <f t="shared" si="152"/>
        <v>10</v>
      </c>
      <c r="P189" s="18">
        <f t="shared" si="152"/>
        <v>139</v>
      </c>
      <c r="Q189" s="18">
        <f t="shared" si="152"/>
        <v>418</v>
      </c>
      <c r="R189" s="18">
        <f t="shared" si="152"/>
        <v>21</v>
      </c>
      <c r="S189" s="18">
        <f t="shared" si="152"/>
        <v>30</v>
      </c>
      <c r="T189" s="18">
        <f t="shared" si="152"/>
        <v>3</v>
      </c>
      <c r="U189" s="18">
        <f t="shared" si="152"/>
        <v>13</v>
      </c>
      <c r="V189" s="19"/>
    </row>
    <row r="190" spans="1:22" ht="12.75">
      <c r="A190" s="29" t="s">
        <v>57</v>
      </c>
      <c r="B190" s="1">
        <f t="shared" si="150"/>
        <v>101</v>
      </c>
      <c r="C190" s="1">
        <f t="shared" si="150"/>
        <v>275</v>
      </c>
      <c r="D190" s="1">
        <f>F190+P190+R190</f>
        <v>100</v>
      </c>
      <c r="E190" s="1">
        <f>G190+Q190+S190</f>
        <v>268</v>
      </c>
      <c r="F190" s="1">
        <f t="shared" si="151"/>
        <v>13</v>
      </c>
      <c r="G190" s="1">
        <f t="shared" si="151"/>
        <v>29</v>
      </c>
      <c r="H190" s="10">
        <v>4</v>
      </c>
      <c r="I190" s="10">
        <v>11</v>
      </c>
      <c r="J190" s="10">
        <v>5</v>
      </c>
      <c r="K190" s="10">
        <v>12</v>
      </c>
      <c r="L190" s="10">
        <v>0</v>
      </c>
      <c r="M190" s="10">
        <v>1</v>
      </c>
      <c r="N190" s="10">
        <v>4</v>
      </c>
      <c r="O190" s="10">
        <v>5</v>
      </c>
      <c r="P190" s="10">
        <v>75</v>
      </c>
      <c r="Q190" s="10">
        <v>230</v>
      </c>
      <c r="R190" s="10">
        <v>12</v>
      </c>
      <c r="S190" s="10">
        <v>9</v>
      </c>
      <c r="T190" s="10">
        <v>1</v>
      </c>
      <c r="U190" s="10">
        <v>7</v>
      </c>
      <c r="V190" s="5"/>
    </row>
    <row r="191" spans="1:22" ht="12.75">
      <c r="A191" s="29" t="s">
        <v>58</v>
      </c>
      <c r="B191" s="1">
        <f t="shared" si="150"/>
        <v>90</v>
      </c>
      <c r="C191" s="1">
        <f t="shared" si="150"/>
        <v>256</v>
      </c>
      <c r="D191" s="1">
        <f>F191+P191+R191</f>
        <v>88</v>
      </c>
      <c r="E191" s="1">
        <f>G191+Q191+S191</f>
        <v>250</v>
      </c>
      <c r="F191" s="1">
        <f t="shared" si="151"/>
        <v>15</v>
      </c>
      <c r="G191" s="1">
        <f t="shared" si="151"/>
        <v>41</v>
      </c>
      <c r="H191" s="10">
        <v>11</v>
      </c>
      <c r="I191" s="10">
        <v>17</v>
      </c>
      <c r="J191" s="10">
        <v>3</v>
      </c>
      <c r="K191" s="10">
        <v>16</v>
      </c>
      <c r="L191" s="10">
        <v>0</v>
      </c>
      <c r="M191" s="10">
        <v>3</v>
      </c>
      <c r="N191" s="10">
        <v>1</v>
      </c>
      <c r="O191" s="10">
        <v>5</v>
      </c>
      <c r="P191" s="10">
        <v>64</v>
      </c>
      <c r="Q191" s="10">
        <v>188</v>
      </c>
      <c r="R191" s="10">
        <v>9</v>
      </c>
      <c r="S191" s="10">
        <v>21</v>
      </c>
      <c r="T191" s="10">
        <v>2</v>
      </c>
      <c r="U191" s="10">
        <v>6</v>
      </c>
      <c r="V191" s="5"/>
    </row>
    <row r="192" spans="1:22" ht="12.75">
      <c r="A192" s="1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5"/>
    </row>
    <row r="193" spans="1:22" s="20" customFormat="1" ht="12.75">
      <c r="A193" s="18" t="s">
        <v>20</v>
      </c>
      <c r="B193" s="18">
        <f aca="true" t="shared" si="153" ref="B193:C195">F193+P193+R193+T193</f>
        <v>34</v>
      </c>
      <c r="C193" s="18">
        <f t="shared" si="153"/>
        <v>95</v>
      </c>
      <c r="D193" s="18">
        <f>D194+D195</f>
        <v>26</v>
      </c>
      <c r="E193" s="18">
        <f>E194+E195</f>
        <v>82</v>
      </c>
      <c r="F193" s="18">
        <f aca="true" t="shared" si="154" ref="F193:G195">H193+J193+L193+N193</f>
        <v>2</v>
      </c>
      <c r="G193" s="18">
        <f t="shared" si="154"/>
        <v>20</v>
      </c>
      <c r="H193" s="18">
        <f aca="true" t="shared" si="155" ref="H193:U193">H194+H195</f>
        <v>1</v>
      </c>
      <c r="I193" s="18">
        <f t="shared" si="155"/>
        <v>6</v>
      </c>
      <c r="J193" s="18">
        <f t="shared" si="155"/>
        <v>1</v>
      </c>
      <c r="K193" s="18">
        <f t="shared" si="155"/>
        <v>12</v>
      </c>
      <c r="L193" s="18">
        <f t="shared" si="155"/>
        <v>0</v>
      </c>
      <c r="M193" s="18">
        <f t="shared" si="155"/>
        <v>0</v>
      </c>
      <c r="N193" s="18">
        <f t="shared" si="155"/>
        <v>0</v>
      </c>
      <c r="O193" s="18">
        <f t="shared" si="155"/>
        <v>2</v>
      </c>
      <c r="P193" s="18">
        <f t="shared" si="155"/>
        <v>21</v>
      </c>
      <c r="Q193" s="18">
        <f t="shared" si="155"/>
        <v>60</v>
      </c>
      <c r="R193" s="18">
        <f t="shared" si="155"/>
        <v>3</v>
      </c>
      <c r="S193" s="18">
        <f t="shared" si="155"/>
        <v>2</v>
      </c>
      <c r="T193" s="18">
        <f t="shared" si="155"/>
        <v>8</v>
      </c>
      <c r="U193" s="18">
        <f t="shared" si="155"/>
        <v>13</v>
      </c>
      <c r="V193" s="19"/>
    </row>
    <row r="194" spans="1:22" ht="12.75">
      <c r="A194" s="29" t="s">
        <v>57</v>
      </c>
      <c r="B194" s="1">
        <f t="shared" si="153"/>
        <v>18</v>
      </c>
      <c r="C194" s="1">
        <f t="shared" si="153"/>
        <v>43</v>
      </c>
      <c r="D194" s="1">
        <f>F194+P194+R194</f>
        <v>11</v>
      </c>
      <c r="E194" s="1">
        <f>G194+Q194+S194</f>
        <v>34</v>
      </c>
      <c r="F194" s="1">
        <f t="shared" si="154"/>
        <v>2</v>
      </c>
      <c r="G194" s="1">
        <f t="shared" si="154"/>
        <v>7</v>
      </c>
      <c r="H194" s="10">
        <v>1</v>
      </c>
      <c r="I194" s="10">
        <v>1</v>
      </c>
      <c r="J194" s="10">
        <v>1</v>
      </c>
      <c r="K194" s="10">
        <v>5</v>
      </c>
      <c r="L194" s="10">
        <v>0</v>
      </c>
      <c r="M194" s="10">
        <v>0</v>
      </c>
      <c r="N194" s="10">
        <v>0</v>
      </c>
      <c r="O194" s="10">
        <v>1</v>
      </c>
      <c r="P194" s="10">
        <v>7</v>
      </c>
      <c r="Q194" s="10">
        <v>26</v>
      </c>
      <c r="R194" s="10">
        <v>2</v>
      </c>
      <c r="S194" s="10">
        <v>1</v>
      </c>
      <c r="T194" s="10">
        <v>7</v>
      </c>
      <c r="U194" s="10">
        <v>9</v>
      </c>
      <c r="V194" s="5"/>
    </row>
    <row r="195" spans="1:22" ht="12.75">
      <c r="A195" s="29" t="s">
        <v>58</v>
      </c>
      <c r="B195" s="1">
        <f t="shared" si="153"/>
        <v>16</v>
      </c>
      <c r="C195" s="1">
        <f t="shared" si="153"/>
        <v>52</v>
      </c>
      <c r="D195" s="1">
        <f>F195+P195+R195</f>
        <v>15</v>
      </c>
      <c r="E195" s="1">
        <f>G195+Q195+S195</f>
        <v>48</v>
      </c>
      <c r="F195" s="1">
        <f t="shared" si="154"/>
        <v>0</v>
      </c>
      <c r="G195" s="1">
        <f t="shared" si="154"/>
        <v>13</v>
      </c>
      <c r="H195" s="10">
        <v>0</v>
      </c>
      <c r="I195" s="10">
        <v>5</v>
      </c>
      <c r="J195" s="10">
        <v>0</v>
      </c>
      <c r="K195" s="10">
        <v>7</v>
      </c>
      <c r="L195" s="10">
        <v>0</v>
      </c>
      <c r="M195" s="10">
        <v>0</v>
      </c>
      <c r="N195" s="10">
        <v>0</v>
      </c>
      <c r="O195" s="10">
        <v>1</v>
      </c>
      <c r="P195" s="10">
        <v>14</v>
      </c>
      <c r="Q195" s="10">
        <v>34</v>
      </c>
      <c r="R195" s="10">
        <v>1</v>
      </c>
      <c r="S195" s="10">
        <v>1</v>
      </c>
      <c r="T195" s="10">
        <v>1</v>
      </c>
      <c r="U195" s="10">
        <v>4</v>
      </c>
      <c r="V195" s="5"/>
    </row>
    <row r="196" spans="1:22" ht="12.75">
      <c r="A196" s="3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5"/>
    </row>
    <row r="197" spans="1:22" s="20" customFormat="1" ht="12.75">
      <c r="A197" s="18" t="s">
        <v>21</v>
      </c>
      <c r="B197" s="18">
        <f aca="true" t="shared" si="156" ref="B197:C199">F197+P197+R197+T197</f>
        <v>75</v>
      </c>
      <c r="C197" s="18">
        <f t="shared" si="156"/>
        <v>86</v>
      </c>
      <c r="D197" s="18">
        <f>D198+D199</f>
        <v>57</v>
      </c>
      <c r="E197" s="18">
        <f>E198+E199</f>
        <v>73</v>
      </c>
      <c r="F197" s="18">
        <f aca="true" t="shared" si="157" ref="F197:G199">H197+J197+L197+N197</f>
        <v>6</v>
      </c>
      <c r="G197" s="18">
        <f t="shared" si="157"/>
        <v>11</v>
      </c>
      <c r="H197" s="18">
        <f aca="true" t="shared" si="158" ref="H197:U197">H198+H199</f>
        <v>3</v>
      </c>
      <c r="I197" s="18">
        <f t="shared" si="158"/>
        <v>4</v>
      </c>
      <c r="J197" s="18">
        <f t="shared" si="158"/>
        <v>2</v>
      </c>
      <c r="K197" s="18">
        <f t="shared" si="158"/>
        <v>5</v>
      </c>
      <c r="L197" s="18">
        <f t="shared" si="158"/>
        <v>0</v>
      </c>
      <c r="M197" s="18">
        <f t="shared" si="158"/>
        <v>0</v>
      </c>
      <c r="N197" s="18">
        <f t="shared" si="158"/>
        <v>1</v>
      </c>
      <c r="O197" s="18">
        <f t="shared" si="158"/>
        <v>2</v>
      </c>
      <c r="P197" s="18">
        <f t="shared" si="158"/>
        <v>42</v>
      </c>
      <c r="Q197" s="18">
        <f t="shared" si="158"/>
        <v>60</v>
      </c>
      <c r="R197" s="18">
        <f t="shared" si="158"/>
        <v>9</v>
      </c>
      <c r="S197" s="18">
        <f t="shared" si="158"/>
        <v>2</v>
      </c>
      <c r="T197" s="18">
        <f t="shared" si="158"/>
        <v>18</v>
      </c>
      <c r="U197" s="18">
        <f t="shared" si="158"/>
        <v>13</v>
      </c>
      <c r="V197" s="19"/>
    </row>
    <row r="198" spans="1:22" ht="12.75">
      <c r="A198" s="29" t="s">
        <v>57</v>
      </c>
      <c r="B198" s="1">
        <f t="shared" si="156"/>
        <v>38</v>
      </c>
      <c r="C198" s="1">
        <f t="shared" si="156"/>
        <v>40</v>
      </c>
      <c r="D198" s="1">
        <f>F198+P198+R198</f>
        <v>21</v>
      </c>
      <c r="E198" s="1">
        <f>G198+Q198+S198</f>
        <v>32</v>
      </c>
      <c r="F198" s="1">
        <f t="shared" si="157"/>
        <v>2</v>
      </c>
      <c r="G198" s="1">
        <f t="shared" si="157"/>
        <v>7</v>
      </c>
      <c r="H198" s="10">
        <v>0</v>
      </c>
      <c r="I198" s="10">
        <v>2</v>
      </c>
      <c r="J198" s="10">
        <v>2</v>
      </c>
      <c r="K198" s="10">
        <v>3</v>
      </c>
      <c r="L198" s="10">
        <v>0</v>
      </c>
      <c r="M198" s="10">
        <v>0</v>
      </c>
      <c r="N198" s="10">
        <v>0</v>
      </c>
      <c r="O198" s="10">
        <v>2</v>
      </c>
      <c r="P198" s="10">
        <v>15</v>
      </c>
      <c r="Q198" s="10">
        <v>24</v>
      </c>
      <c r="R198" s="10">
        <v>4</v>
      </c>
      <c r="S198" s="10">
        <v>1</v>
      </c>
      <c r="T198" s="10">
        <v>17</v>
      </c>
      <c r="U198" s="10">
        <v>8</v>
      </c>
      <c r="V198" s="5"/>
    </row>
    <row r="199" spans="1:22" ht="12.75">
      <c r="A199" s="29" t="s">
        <v>58</v>
      </c>
      <c r="B199" s="1">
        <f t="shared" si="156"/>
        <v>37</v>
      </c>
      <c r="C199" s="1">
        <f t="shared" si="156"/>
        <v>46</v>
      </c>
      <c r="D199" s="1">
        <f>F199+P199+R199</f>
        <v>36</v>
      </c>
      <c r="E199" s="1">
        <f>G199+Q199+S199</f>
        <v>41</v>
      </c>
      <c r="F199" s="1">
        <f t="shared" si="157"/>
        <v>4</v>
      </c>
      <c r="G199" s="1">
        <f t="shared" si="157"/>
        <v>4</v>
      </c>
      <c r="H199" s="10">
        <v>3</v>
      </c>
      <c r="I199" s="10">
        <v>2</v>
      </c>
      <c r="J199" s="10">
        <v>0</v>
      </c>
      <c r="K199" s="10">
        <v>2</v>
      </c>
      <c r="L199" s="10">
        <v>0</v>
      </c>
      <c r="M199" s="10">
        <v>0</v>
      </c>
      <c r="N199" s="10">
        <v>1</v>
      </c>
      <c r="O199" s="10">
        <v>0</v>
      </c>
      <c r="P199" s="10">
        <v>27</v>
      </c>
      <c r="Q199" s="10">
        <v>36</v>
      </c>
      <c r="R199" s="10">
        <v>5</v>
      </c>
      <c r="S199" s="10">
        <v>1</v>
      </c>
      <c r="T199" s="10">
        <v>1</v>
      </c>
      <c r="U199" s="10">
        <v>5</v>
      </c>
      <c r="V199" s="5"/>
    </row>
    <row r="200" spans="1:21" s="33" customFormat="1" ht="12.75">
      <c r="A200" s="2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2" ht="12.75" hidden="1">
      <c r="A201" s="2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5"/>
    </row>
    <row r="202" spans="1:22" ht="12.75" hidden="1">
      <c r="A202" s="1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5"/>
    </row>
    <row r="203" spans="1:22" ht="12.75" hidden="1">
      <c r="A203" s="1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5"/>
    </row>
    <row r="204" spans="1:22" s="20" customFormat="1" ht="12.75">
      <c r="A204" s="18" t="s">
        <v>44</v>
      </c>
      <c r="B204" s="18">
        <f aca="true" t="shared" si="159" ref="B204:K204">B205+B206</f>
        <v>165</v>
      </c>
      <c r="C204" s="18">
        <f t="shared" si="159"/>
        <v>389</v>
      </c>
      <c r="D204" s="18">
        <f t="shared" si="159"/>
        <v>157</v>
      </c>
      <c r="E204" s="18">
        <f t="shared" si="159"/>
        <v>367</v>
      </c>
      <c r="F204" s="18">
        <f t="shared" si="159"/>
        <v>17</v>
      </c>
      <c r="G204" s="18">
        <f t="shared" si="159"/>
        <v>30</v>
      </c>
      <c r="H204" s="18">
        <f t="shared" si="159"/>
        <v>5</v>
      </c>
      <c r="I204" s="18">
        <f t="shared" si="159"/>
        <v>4</v>
      </c>
      <c r="J204" s="18">
        <f t="shared" si="159"/>
        <v>9</v>
      </c>
      <c r="K204" s="18">
        <f t="shared" si="159"/>
        <v>17</v>
      </c>
      <c r="L204" s="18">
        <f aca="true" t="shared" si="160" ref="L204:U204">L205+L206</f>
        <v>2</v>
      </c>
      <c r="M204" s="18">
        <f t="shared" si="160"/>
        <v>2</v>
      </c>
      <c r="N204" s="18">
        <f t="shared" si="160"/>
        <v>1</v>
      </c>
      <c r="O204" s="18">
        <f t="shared" si="160"/>
        <v>7</v>
      </c>
      <c r="P204" s="18">
        <f t="shared" si="160"/>
        <v>129</v>
      </c>
      <c r="Q204" s="18">
        <f t="shared" si="160"/>
        <v>315</v>
      </c>
      <c r="R204" s="18">
        <f t="shared" si="160"/>
        <v>11</v>
      </c>
      <c r="S204" s="18">
        <f t="shared" si="160"/>
        <v>22</v>
      </c>
      <c r="T204" s="18">
        <f t="shared" si="160"/>
        <v>8</v>
      </c>
      <c r="U204" s="18">
        <f t="shared" si="160"/>
        <v>22</v>
      </c>
      <c r="V204" s="19"/>
    </row>
    <row r="205" spans="1:22" ht="12.75">
      <c r="A205" s="29" t="s">
        <v>57</v>
      </c>
      <c r="B205" s="1">
        <f>B209+B213+B217</f>
        <v>98</v>
      </c>
      <c r="C205" s="1">
        <f>C209+C213+C217</f>
        <v>226</v>
      </c>
      <c r="D205" s="1">
        <f>F205+P205+R205</f>
        <v>95</v>
      </c>
      <c r="E205" s="1">
        <f>G205+Q205+S205</f>
        <v>212</v>
      </c>
      <c r="F205" s="1">
        <f aca="true" t="shared" si="161" ref="F205:U206">F209+F213+F217</f>
        <v>9</v>
      </c>
      <c r="G205" s="1">
        <f t="shared" si="161"/>
        <v>19</v>
      </c>
      <c r="H205" s="1">
        <f t="shared" si="161"/>
        <v>3</v>
      </c>
      <c r="I205" s="1">
        <f t="shared" si="161"/>
        <v>2</v>
      </c>
      <c r="J205" s="1">
        <f t="shared" si="161"/>
        <v>5</v>
      </c>
      <c r="K205" s="1">
        <f t="shared" si="161"/>
        <v>11</v>
      </c>
      <c r="L205" s="1">
        <f t="shared" si="161"/>
        <v>1</v>
      </c>
      <c r="M205" s="1">
        <f t="shared" si="161"/>
        <v>1</v>
      </c>
      <c r="N205" s="1">
        <f t="shared" si="161"/>
        <v>0</v>
      </c>
      <c r="O205" s="1">
        <f t="shared" si="161"/>
        <v>5</v>
      </c>
      <c r="P205" s="1">
        <f t="shared" si="161"/>
        <v>81</v>
      </c>
      <c r="Q205" s="1">
        <f t="shared" si="161"/>
        <v>178</v>
      </c>
      <c r="R205" s="1">
        <f t="shared" si="161"/>
        <v>5</v>
      </c>
      <c r="S205" s="1">
        <f t="shared" si="161"/>
        <v>15</v>
      </c>
      <c r="T205" s="1">
        <f t="shared" si="161"/>
        <v>3</v>
      </c>
      <c r="U205" s="1">
        <f t="shared" si="161"/>
        <v>14</v>
      </c>
      <c r="V205" s="5"/>
    </row>
    <row r="206" spans="1:22" ht="12.75">
      <c r="A206" s="29" t="s">
        <v>58</v>
      </c>
      <c r="B206" s="1">
        <f>B210+B214+B218</f>
        <v>67</v>
      </c>
      <c r="C206" s="1">
        <f>C210+C214+C218</f>
        <v>163</v>
      </c>
      <c r="D206" s="1">
        <f>F206+P206+R206</f>
        <v>62</v>
      </c>
      <c r="E206" s="1">
        <f>G206+Q206+S206</f>
        <v>155</v>
      </c>
      <c r="F206" s="1">
        <f t="shared" si="161"/>
        <v>8</v>
      </c>
      <c r="G206" s="1">
        <f t="shared" si="161"/>
        <v>11</v>
      </c>
      <c r="H206" s="1">
        <f t="shared" si="161"/>
        <v>2</v>
      </c>
      <c r="I206" s="1">
        <f t="shared" si="161"/>
        <v>2</v>
      </c>
      <c r="J206" s="1">
        <f t="shared" si="161"/>
        <v>4</v>
      </c>
      <c r="K206" s="1">
        <f t="shared" si="161"/>
        <v>6</v>
      </c>
      <c r="L206" s="1">
        <f t="shared" si="161"/>
        <v>1</v>
      </c>
      <c r="M206" s="1">
        <f t="shared" si="161"/>
        <v>1</v>
      </c>
      <c r="N206" s="1">
        <f t="shared" si="161"/>
        <v>1</v>
      </c>
      <c r="O206" s="1">
        <f t="shared" si="161"/>
        <v>2</v>
      </c>
      <c r="P206" s="1">
        <f t="shared" si="161"/>
        <v>48</v>
      </c>
      <c r="Q206" s="1">
        <f t="shared" si="161"/>
        <v>137</v>
      </c>
      <c r="R206" s="1">
        <f t="shared" si="161"/>
        <v>6</v>
      </c>
      <c r="S206" s="1">
        <f t="shared" si="161"/>
        <v>7</v>
      </c>
      <c r="T206" s="1">
        <f t="shared" si="161"/>
        <v>5</v>
      </c>
      <c r="U206" s="1">
        <f t="shared" si="161"/>
        <v>8</v>
      </c>
      <c r="V206" s="5"/>
    </row>
    <row r="207" spans="1:22" ht="12.75">
      <c r="A207" s="1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5"/>
    </row>
    <row r="208" spans="1:22" s="20" customFormat="1" ht="12.75">
      <c r="A208" s="18" t="s">
        <v>19</v>
      </c>
      <c r="B208" s="18">
        <f aca="true" t="shared" si="162" ref="B208:C210">F208+P208+R208+T208</f>
        <v>80</v>
      </c>
      <c r="C208" s="18">
        <f t="shared" si="162"/>
        <v>258</v>
      </c>
      <c r="D208" s="18">
        <f>D209+D210</f>
        <v>80</v>
      </c>
      <c r="E208" s="18">
        <f>E209+E210</f>
        <v>252</v>
      </c>
      <c r="F208" s="18">
        <f aca="true" t="shared" si="163" ref="F208:G210">H208+J208+L208+N208</f>
        <v>7</v>
      </c>
      <c r="G208" s="18">
        <f t="shared" si="163"/>
        <v>18</v>
      </c>
      <c r="H208" s="18">
        <f aca="true" t="shared" si="164" ref="H208:U208">H209+H210</f>
        <v>0</v>
      </c>
      <c r="I208" s="18">
        <f t="shared" si="164"/>
        <v>3</v>
      </c>
      <c r="J208" s="18">
        <f t="shared" si="164"/>
        <v>6</v>
      </c>
      <c r="K208" s="18">
        <f t="shared" si="164"/>
        <v>12</v>
      </c>
      <c r="L208" s="18">
        <f t="shared" si="164"/>
        <v>0</v>
      </c>
      <c r="M208" s="18">
        <f t="shared" si="164"/>
        <v>0</v>
      </c>
      <c r="N208" s="18">
        <f t="shared" si="164"/>
        <v>1</v>
      </c>
      <c r="O208" s="18">
        <f t="shared" si="164"/>
        <v>3</v>
      </c>
      <c r="P208" s="18">
        <f t="shared" si="164"/>
        <v>66</v>
      </c>
      <c r="Q208" s="18">
        <f t="shared" si="164"/>
        <v>217</v>
      </c>
      <c r="R208" s="18">
        <f t="shared" si="164"/>
        <v>7</v>
      </c>
      <c r="S208" s="18">
        <f t="shared" si="164"/>
        <v>17</v>
      </c>
      <c r="T208" s="18">
        <f t="shared" si="164"/>
        <v>0</v>
      </c>
      <c r="U208" s="18">
        <f t="shared" si="164"/>
        <v>6</v>
      </c>
      <c r="V208" s="19"/>
    </row>
    <row r="209" spans="1:22" ht="12.75">
      <c r="A209" s="29" t="s">
        <v>57</v>
      </c>
      <c r="B209" s="1">
        <f t="shared" si="162"/>
        <v>45</v>
      </c>
      <c r="C209" s="1">
        <f t="shared" si="162"/>
        <v>156</v>
      </c>
      <c r="D209" s="1">
        <f>F209+P209+R209</f>
        <v>45</v>
      </c>
      <c r="E209" s="1">
        <f>G209+Q209+S209</f>
        <v>151</v>
      </c>
      <c r="F209" s="1">
        <f t="shared" si="163"/>
        <v>3</v>
      </c>
      <c r="G209" s="1">
        <f t="shared" si="163"/>
        <v>12</v>
      </c>
      <c r="H209" s="10">
        <v>0</v>
      </c>
      <c r="I209" s="10">
        <v>2</v>
      </c>
      <c r="J209" s="10">
        <v>3</v>
      </c>
      <c r="K209" s="10">
        <v>7</v>
      </c>
      <c r="L209" s="10">
        <v>0</v>
      </c>
      <c r="M209" s="10">
        <v>0</v>
      </c>
      <c r="N209" s="10">
        <v>0</v>
      </c>
      <c r="O209" s="10">
        <v>3</v>
      </c>
      <c r="P209" s="10">
        <v>39</v>
      </c>
      <c r="Q209" s="10">
        <v>126</v>
      </c>
      <c r="R209" s="10">
        <v>3</v>
      </c>
      <c r="S209" s="10">
        <v>13</v>
      </c>
      <c r="T209" s="10">
        <v>0</v>
      </c>
      <c r="U209" s="10">
        <v>5</v>
      </c>
      <c r="V209" s="5"/>
    </row>
    <row r="210" spans="1:22" ht="12.75">
      <c r="A210" s="29" t="s">
        <v>58</v>
      </c>
      <c r="B210" s="1">
        <f t="shared" si="162"/>
        <v>35</v>
      </c>
      <c r="C210" s="1">
        <f t="shared" si="162"/>
        <v>102</v>
      </c>
      <c r="D210" s="1">
        <f>F210+P210+R210</f>
        <v>35</v>
      </c>
      <c r="E210" s="1">
        <f>G210+Q210+S210</f>
        <v>101</v>
      </c>
      <c r="F210" s="1">
        <f t="shared" si="163"/>
        <v>4</v>
      </c>
      <c r="G210" s="1">
        <f t="shared" si="163"/>
        <v>6</v>
      </c>
      <c r="H210" s="10">
        <v>0</v>
      </c>
      <c r="I210" s="10">
        <v>1</v>
      </c>
      <c r="J210" s="10">
        <v>3</v>
      </c>
      <c r="K210" s="10">
        <v>5</v>
      </c>
      <c r="L210" s="10">
        <v>0</v>
      </c>
      <c r="M210" s="10">
        <v>0</v>
      </c>
      <c r="N210" s="10">
        <v>1</v>
      </c>
      <c r="O210" s="10">
        <v>0</v>
      </c>
      <c r="P210" s="10">
        <v>27</v>
      </c>
      <c r="Q210" s="10">
        <v>91</v>
      </c>
      <c r="R210" s="10">
        <v>4</v>
      </c>
      <c r="S210" s="10">
        <v>4</v>
      </c>
      <c r="T210" s="10">
        <v>0</v>
      </c>
      <c r="U210" s="10">
        <v>1</v>
      </c>
      <c r="V210" s="5"/>
    </row>
    <row r="211" spans="1:22" ht="12.75">
      <c r="A211" s="1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5"/>
    </row>
    <row r="212" spans="1:22" s="20" customFormat="1" ht="12.75">
      <c r="A212" s="18" t="s">
        <v>20</v>
      </c>
      <c r="B212" s="18">
        <f aca="true" t="shared" si="165" ref="B212:C214">F212+P212+R212+T212</f>
        <v>85</v>
      </c>
      <c r="C212" s="18">
        <f t="shared" si="165"/>
        <v>131</v>
      </c>
      <c r="D212" s="18">
        <f>D213+D214</f>
        <v>77</v>
      </c>
      <c r="E212" s="18">
        <f>E213+E214</f>
        <v>115</v>
      </c>
      <c r="F212" s="18">
        <f aca="true" t="shared" si="166" ref="F212:G214">H212+J212+L212+N212</f>
        <v>10</v>
      </c>
      <c r="G212" s="18">
        <f t="shared" si="166"/>
        <v>12</v>
      </c>
      <c r="H212" s="18">
        <f aca="true" t="shared" si="167" ref="H212:U212">H213+H214</f>
        <v>5</v>
      </c>
      <c r="I212" s="18">
        <f t="shared" si="167"/>
        <v>1</v>
      </c>
      <c r="J212" s="18">
        <f t="shared" si="167"/>
        <v>3</v>
      </c>
      <c r="K212" s="18">
        <f t="shared" si="167"/>
        <v>5</v>
      </c>
      <c r="L212" s="18">
        <f t="shared" si="167"/>
        <v>2</v>
      </c>
      <c r="M212" s="18">
        <f t="shared" si="167"/>
        <v>2</v>
      </c>
      <c r="N212" s="18">
        <f t="shared" si="167"/>
        <v>0</v>
      </c>
      <c r="O212" s="18">
        <f t="shared" si="167"/>
        <v>4</v>
      </c>
      <c r="P212" s="18">
        <f t="shared" si="167"/>
        <v>63</v>
      </c>
      <c r="Q212" s="18">
        <f t="shared" si="167"/>
        <v>98</v>
      </c>
      <c r="R212" s="18">
        <f t="shared" si="167"/>
        <v>4</v>
      </c>
      <c r="S212" s="18">
        <f t="shared" si="167"/>
        <v>5</v>
      </c>
      <c r="T212" s="18">
        <f t="shared" si="167"/>
        <v>8</v>
      </c>
      <c r="U212" s="18">
        <f t="shared" si="167"/>
        <v>16</v>
      </c>
      <c r="V212" s="19"/>
    </row>
    <row r="213" spans="1:22" ht="12.75">
      <c r="A213" s="29" t="s">
        <v>57</v>
      </c>
      <c r="B213" s="1">
        <f t="shared" si="165"/>
        <v>53</v>
      </c>
      <c r="C213" s="1">
        <f t="shared" si="165"/>
        <v>70</v>
      </c>
      <c r="D213" s="1">
        <f>F213+P213+R213</f>
        <v>50</v>
      </c>
      <c r="E213" s="1">
        <f>G213+Q213+S213</f>
        <v>61</v>
      </c>
      <c r="F213" s="1">
        <f t="shared" si="166"/>
        <v>6</v>
      </c>
      <c r="G213" s="1">
        <f t="shared" si="166"/>
        <v>7</v>
      </c>
      <c r="H213" s="10">
        <v>3</v>
      </c>
      <c r="I213" s="10">
        <v>0</v>
      </c>
      <c r="J213" s="10">
        <v>2</v>
      </c>
      <c r="K213" s="10">
        <v>4</v>
      </c>
      <c r="L213" s="10">
        <v>1</v>
      </c>
      <c r="M213" s="10">
        <v>1</v>
      </c>
      <c r="N213" s="10">
        <v>0</v>
      </c>
      <c r="O213" s="10">
        <v>2</v>
      </c>
      <c r="P213" s="10">
        <v>42</v>
      </c>
      <c r="Q213" s="10">
        <v>52</v>
      </c>
      <c r="R213" s="10">
        <v>2</v>
      </c>
      <c r="S213" s="10">
        <v>2</v>
      </c>
      <c r="T213" s="10">
        <v>3</v>
      </c>
      <c r="U213" s="10">
        <v>9</v>
      </c>
      <c r="V213" s="5"/>
    </row>
    <row r="214" spans="1:22" ht="12.75">
      <c r="A214" s="29" t="s">
        <v>58</v>
      </c>
      <c r="B214" s="1">
        <f t="shared" si="165"/>
        <v>32</v>
      </c>
      <c r="C214" s="1">
        <f t="shared" si="165"/>
        <v>61</v>
      </c>
      <c r="D214" s="1">
        <f>F214+P214+R214</f>
        <v>27</v>
      </c>
      <c r="E214" s="1">
        <f>G214+Q214+S214</f>
        <v>54</v>
      </c>
      <c r="F214" s="1">
        <f t="shared" si="166"/>
        <v>4</v>
      </c>
      <c r="G214" s="1">
        <f t="shared" si="166"/>
        <v>5</v>
      </c>
      <c r="H214" s="10">
        <v>2</v>
      </c>
      <c r="I214" s="10">
        <v>1</v>
      </c>
      <c r="J214" s="10">
        <v>1</v>
      </c>
      <c r="K214" s="10">
        <v>1</v>
      </c>
      <c r="L214" s="10">
        <v>1</v>
      </c>
      <c r="M214" s="10">
        <v>1</v>
      </c>
      <c r="N214" s="10">
        <v>0</v>
      </c>
      <c r="O214" s="10">
        <v>2</v>
      </c>
      <c r="P214" s="10">
        <v>21</v>
      </c>
      <c r="Q214" s="10">
        <v>46</v>
      </c>
      <c r="R214" s="10">
        <v>2</v>
      </c>
      <c r="S214" s="10">
        <v>3</v>
      </c>
      <c r="T214" s="10">
        <v>5</v>
      </c>
      <c r="U214" s="10">
        <v>7</v>
      </c>
      <c r="V214" s="5"/>
    </row>
    <row r="215" spans="1:21" s="5" customFormat="1" ht="12.75">
      <c r="A215" s="3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2" s="20" customFormat="1" ht="12.75">
      <c r="A216" s="18" t="s">
        <v>21</v>
      </c>
      <c r="B216" s="18">
        <f aca="true" t="shared" si="168" ref="B216:C218">F216+P216+R216+T216</f>
        <v>0</v>
      </c>
      <c r="C216" s="18">
        <f t="shared" si="168"/>
        <v>0</v>
      </c>
      <c r="D216" s="18">
        <f>D217+D218</f>
        <v>0</v>
      </c>
      <c r="E216" s="18">
        <f>E217+E218</f>
        <v>0</v>
      </c>
      <c r="F216" s="18">
        <f aca="true" t="shared" si="169" ref="F216:G218">H216+J216+L216+N216</f>
        <v>0</v>
      </c>
      <c r="G216" s="18">
        <f t="shared" si="169"/>
        <v>0</v>
      </c>
      <c r="H216" s="18">
        <f aca="true" t="shared" si="170" ref="H216:U216">H217+H218</f>
        <v>0</v>
      </c>
      <c r="I216" s="18">
        <f t="shared" si="170"/>
        <v>0</v>
      </c>
      <c r="J216" s="18">
        <f t="shared" si="170"/>
        <v>0</v>
      </c>
      <c r="K216" s="18">
        <f t="shared" si="170"/>
        <v>0</v>
      </c>
      <c r="L216" s="18">
        <f t="shared" si="170"/>
        <v>0</v>
      </c>
      <c r="M216" s="18">
        <f t="shared" si="170"/>
        <v>0</v>
      </c>
      <c r="N216" s="18">
        <f t="shared" si="170"/>
        <v>0</v>
      </c>
      <c r="O216" s="18">
        <f t="shared" si="170"/>
        <v>0</v>
      </c>
      <c r="P216" s="18">
        <f t="shared" si="170"/>
        <v>0</v>
      </c>
      <c r="Q216" s="18">
        <f t="shared" si="170"/>
        <v>0</v>
      </c>
      <c r="R216" s="18">
        <f t="shared" si="170"/>
        <v>0</v>
      </c>
      <c r="S216" s="18">
        <f t="shared" si="170"/>
        <v>0</v>
      </c>
      <c r="T216" s="18">
        <f t="shared" si="170"/>
        <v>0</v>
      </c>
      <c r="U216" s="18">
        <f t="shared" si="170"/>
        <v>0</v>
      </c>
      <c r="V216" s="19"/>
    </row>
    <row r="217" spans="1:22" ht="12.75">
      <c r="A217" s="29" t="s">
        <v>57</v>
      </c>
      <c r="B217" s="1">
        <f t="shared" si="168"/>
        <v>0</v>
      </c>
      <c r="C217" s="1">
        <f t="shared" si="168"/>
        <v>0</v>
      </c>
      <c r="D217" s="1">
        <f>F217+P217+R217</f>
        <v>0</v>
      </c>
      <c r="E217" s="1">
        <f>G217+Q217+S217</f>
        <v>0</v>
      </c>
      <c r="F217" s="1">
        <f t="shared" si="169"/>
        <v>0</v>
      </c>
      <c r="G217" s="1">
        <f t="shared" si="169"/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5"/>
    </row>
    <row r="218" spans="1:22" ht="12.75">
      <c r="A218" s="29" t="s">
        <v>58</v>
      </c>
      <c r="B218" s="1">
        <f t="shared" si="168"/>
        <v>0</v>
      </c>
      <c r="C218" s="1">
        <f t="shared" si="168"/>
        <v>0</v>
      </c>
      <c r="D218" s="1">
        <f>F218+P218+R218</f>
        <v>0</v>
      </c>
      <c r="E218" s="1">
        <f>G218+Q218+S218</f>
        <v>0</v>
      </c>
      <c r="F218" s="1">
        <f t="shared" si="169"/>
        <v>0</v>
      </c>
      <c r="G218" s="1">
        <f t="shared" si="169"/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5"/>
    </row>
    <row r="219" spans="1:21" s="5" customFormat="1" ht="12.75">
      <c r="A219" s="1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2" s="20" customFormat="1" ht="12.75">
      <c r="A220" s="18" t="s">
        <v>37</v>
      </c>
      <c r="B220" s="18">
        <f aca="true" t="shared" si="171" ref="B220:K220">B221+B222</f>
        <v>226</v>
      </c>
      <c r="C220" s="18">
        <f t="shared" si="171"/>
        <v>516</v>
      </c>
      <c r="D220" s="18">
        <f t="shared" si="171"/>
        <v>223</v>
      </c>
      <c r="E220" s="18">
        <f t="shared" si="171"/>
        <v>499</v>
      </c>
      <c r="F220" s="18">
        <f t="shared" si="171"/>
        <v>26</v>
      </c>
      <c r="G220" s="18">
        <f t="shared" si="171"/>
        <v>73</v>
      </c>
      <c r="H220" s="18">
        <f t="shared" si="171"/>
        <v>12</v>
      </c>
      <c r="I220" s="18">
        <f t="shared" si="171"/>
        <v>33</v>
      </c>
      <c r="J220" s="18">
        <f t="shared" si="171"/>
        <v>8</v>
      </c>
      <c r="K220" s="18">
        <f t="shared" si="171"/>
        <v>24</v>
      </c>
      <c r="L220" s="18">
        <f aca="true" t="shared" si="172" ref="L220:U220">L221+L222</f>
        <v>0</v>
      </c>
      <c r="M220" s="18">
        <f t="shared" si="172"/>
        <v>4</v>
      </c>
      <c r="N220" s="18">
        <f t="shared" si="172"/>
        <v>6</v>
      </c>
      <c r="O220" s="18">
        <f t="shared" si="172"/>
        <v>12</v>
      </c>
      <c r="P220" s="18">
        <f t="shared" si="172"/>
        <v>171</v>
      </c>
      <c r="Q220" s="18">
        <f t="shared" si="172"/>
        <v>401</v>
      </c>
      <c r="R220" s="18">
        <f t="shared" si="172"/>
        <v>26</v>
      </c>
      <c r="S220" s="18">
        <f t="shared" si="172"/>
        <v>25</v>
      </c>
      <c r="T220" s="18">
        <f t="shared" si="172"/>
        <v>3</v>
      </c>
      <c r="U220" s="18">
        <f t="shared" si="172"/>
        <v>17</v>
      </c>
      <c r="V220" s="19"/>
    </row>
    <row r="221" spans="1:22" ht="12.75">
      <c r="A221" s="29" t="s">
        <v>57</v>
      </c>
      <c r="B221" s="1">
        <f aca="true" t="shared" si="173" ref="B221:K221">SUM(B225+B229)</f>
        <v>195</v>
      </c>
      <c r="C221" s="1">
        <f t="shared" si="173"/>
        <v>483</v>
      </c>
      <c r="D221" s="1">
        <f t="shared" si="173"/>
        <v>192</v>
      </c>
      <c r="E221" s="1">
        <f t="shared" si="173"/>
        <v>466</v>
      </c>
      <c r="F221" s="1">
        <f t="shared" si="173"/>
        <v>24</v>
      </c>
      <c r="G221" s="1">
        <f t="shared" si="173"/>
        <v>67</v>
      </c>
      <c r="H221" s="1">
        <f t="shared" si="173"/>
        <v>11</v>
      </c>
      <c r="I221" s="1">
        <f t="shared" si="173"/>
        <v>30</v>
      </c>
      <c r="J221" s="1">
        <f t="shared" si="173"/>
        <v>8</v>
      </c>
      <c r="K221" s="1">
        <f t="shared" si="173"/>
        <v>22</v>
      </c>
      <c r="L221" s="1">
        <f aca="true" t="shared" si="174" ref="L221:U221">SUM(L225+L229)</f>
        <v>0</v>
      </c>
      <c r="M221" s="1">
        <f t="shared" si="174"/>
        <v>4</v>
      </c>
      <c r="N221" s="1">
        <f t="shared" si="174"/>
        <v>5</v>
      </c>
      <c r="O221" s="1">
        <f t="shared" si="174"/>
        <v>11</v>
      </c>
      <c r="P221" s="1">
        <f t="shared" si="174"/>
        <v>147</v>
      </c>
      <c r="Q221" s="1">
        <f t="shared" si="174"/>
        <v>375</v>
      </c>
      <c r="R221" s="1">
        <f t="shared" si="174"/>
        <v>21</v>
      </c>
      <c r="S221" s="1">
        <f t="shared" si="174"/>
        <v>24</v>
      </c>
      <c r="T221" s="1">
        <f t="shared" si="174"/>
        <v>3</v>
      </c>
      <c r="U221" s="1">
        <f t="shared" si="174"/>
        <v>17</v>
      </c>
      <c r="V221" s="5"/>
    </row>
    <row r="222" spans="1:22" ht="12.75">
      <c r="A222" s="29" t="s">
        <v>58</v>
      </c>
      <c r="B222" s="1">
        <f aca="true" t="shared" si="175" ref="B222:K222">SUM(B226+B230)</f>
        <v>31</v>
      </c>
      <c r="C222" s="1">
        <f t="shared" si="175"/>
        <v>33</v>
      </c>
      <c r="D222" s="1">
        <f t="shared" si="175"/>
        <v>31</v>
      </c>
      <c r="E222" s="1">
        <f t="shared" si="175"/>
        <v>33</v>
      </c>
      <c r="F222" s="1">
        <f t="shared" si="175"/>
        <v>2</v>
      </c>
      <c r="G222" s="1">
        <f t="shared" si="175"/>
        <v>6</v>
      </c>
      <c r="H222" s="1">
        <f t="shared" si="175"/>
        <v>1</v>
      </c>
      <c r="I222" s="1">
        <f t="shared" si="175"/>
        <v>3</v>
      </c>
      <c r="J222" s="1">
        <f t="shared" si="175"/>
        <v>0</v>
      </c>
      <c r="K222" s="1">
        <f t="shared" si="175"/>
        <v>2</v>
      </c>
      <c r="L222" s="1">
        <f aca="true" t="shared" si="176" ref="L222:U222">SUM(L226+L230)</f>
        <v>0</v>
      </c>
      <c r="M222" s="1">
        <f t="shared" si="176"/>
        <v>0</v>
      </c>
      <c r="N222" s="1">
        <f t="shared" si="176"/>
        <v>1</v>
      </c>
      <c r="O222" s="1">
        <f t="shared" si="176"/>
        <v>1</v>
      </c>
      <c r="P222" s="1">
        <f t="shared" si="176"/>
        <v>24</v>
      </c>
      <c r="Q222" s="1">
        <f t="shared" si="176"/>
        <v>26</v>
      </c>
      <c r="R222" s="1">
        <f t="shared" si="176"/>
        <v>5</v>
      </c>
      <c r="S222" s="1">
        <f t="shared" si="176"/>
        <v>1</v>
      </c>
      <c r="T222" s="1">
        <f t="shared" si="176"/>
        <v>0</v>
      </c>
      <c r="U222" s="1">
        <f t="shared" si="176"/>
        <v>0</v>
      </c>
      <c r="V222" s="5"/>
    </row>
    <row r="223" spans="1:22" ht="12.75">
      <c r="A223" s="1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5"/>
    </row>
    <row r="224" spans="1:22" s="20" customFormat="1" ht="12.75">
      <c r="A224" s="18" t="s">
        <v>19</v>
      </c>
      <c r="B224" s="18">
        <f aca="true" t="shared" si="177" ref="B224:C226">F224+P224+R224+T224</f>
        <v>153</v>
      </c>
      <c r="C224" s="18">
        <f t="shared" si="177"/>
        <v>328</v>
      </c>
      <c r="D224" s="18">
        <f>D225+D226</f>
        <v>152</v>
      </c>
      <c r="E224" s="18">
        <f>E225+E226</f>
        <v>328</v>
      </c>
      <c r="F224" s="18">
        <f aca="true" t="shared" si="178" ref="F224:G226">H224+J224+L224+N224</f>
        <v>21</v>
      </c>
      <c r="G224" s="18">
        <f t="shared" si="178"/>
        <v>57</v>
      </c>
      <c r="H224" s="18">
        <f aca="true" t="shared" si="179" ref="H224:U224">H225+H226</f>
        <v>8</v>
      </c>
      <c r="I224" s="18">
        <f t="shared" si="179"/>
        <v>25</v>
      </c>
      <c r="J224" s="18">
        <f t="shared" si="179"/>
        <v>7</v>
      </c>
      <c r="K224" s="18">
        <f t="shared" si="179"/>
        <v>20</v>
      </c>
      <c r="L224" s="18">
        <f t="shared" si="179"/>
        <v>0</v>
      </c>
      <c r="M224" s="18">
        <f t="shared" si="179"/>
        <v>2</v>
      </c>
      <c r="N224" s="18">
        <f t="shared" si="179"/>
        <v>6</v>
      </c>
      <c r="O224" s="18">
        <f t="shared" si="179"/>
        <v>10</v>
      </c>
      <c r="P224" s="18">
        <f t="shared" si="179"/>
        <v>111</v>
      </c>
      <c r="Q224" s="18">
        <f t="shared" si="179"/>
        <v>258</v>
      </c>
      <c r="R224" s="18">
        <f t="shared" si="179"/>
        <v>20</v>
      </c>
      <c r="S224" s="18">
        <f t="shared" si="179"/>
        <v>13</v>
      </c>
      <c r="T224" s="18">
        <f t="shared" si="179"/>
        <v>1</v>
      </c>
      <c r="U224" s="18">
        <f t="shared" si="179"/>
        <v>0</v>
      </c>
      <c r="V224" s="19"/>
    </row>
    <row r="225" spans="1:22" ht="12.75">
      <c r="A225" s="29" t="s">
        <v>57</v>
      </c>
      <c r="B225" s="1">
        <f t="shared" si="177"/>
        <v>132</v>
      </c>
      <c r="C225" s="1">
        <f t="shared" si="177"/>
        <v>302</v>
      </c>
      <c r="D225" s="1">
        <f>F225+P225+R225</f>
        <v>131</v>
      </c>
      <c r="E225" s="1">
        <f>G225+Q225+S225</f>
        <v>302</v>
      </c>
      <c r="F225" s="1">
        <f t="shared" si="178"/>
        <v>20</v>
      </c>
      <c r="G225" s="1">
        <f t="shared" si="178"/>
        <v>52</v>
      </c>
      <c r="H225" s="10">
        <v>8</v>
      </c>
      <c r="I225" s="10">
        <v>23</v>
      </c>
      <c r="J225" s="10">
        <v>7</v>
      </c>
      <c r="K225" s="10">
        <v>18</v>
      </c>
      <c r="L225" s="10">
        <v>0</v>
      </c>
      <c r="M225" s="10">
        <v>2</v>
      </c>
      <c r="N225" s="10">
        <v>5</v>
      </c>
      <c r="O225" s="10">
        <v>9</v>
      </c>
      <c r="P225" s="10">
        <v>96</v>
      </c>
      <c r="Q225" s="10">
        <v>238</v>
      </c>
      <c r="R225" s="10">
        <v>15</v>
      </c>
      <c r="S225" s="10">
        <v>12</v>
      </c>
      <c r="T225" s="10">
        <v>1</v>
      </c>
      <c r="U225" s="10">
        <v>0</v>
      </c>
      <c r="V225" s="5"/>
    </row>
    <row r="226" spans="1:22" ht="12.75">
      <c r="A226" s="29" t="s">
        <v>58</v>
      </c>
      <c r="B226" s="1">
        <f t="shared" si="177"/>
        <v>21</v>
      </c>
      <c r="C226" s="1">
        <f t="shared" si="177"/>
        <v>26</v>
      </c>
      <c r="D226" s="1">
        <f>F226+P226+R226</f>
        <v>21</v>
      </c>
      <c r="E226" s="1">
        <f>G226+Q226+S226</f>
        <v>26</v>
      </c>
      <c r="F226" s="1">
        <f t="shared" si="178"/>
        <v>1</v>
      </c>
      <c r="G226" s="1">
        <f t="shared" si="178"/>
        <v>5</v>
      </c>
      <c r="H226" s="10">
        <v>0</v>
      </c>
      <c r="I226" s="10">
        <v>2</v>
      </c>
      <c r="J226" s="10">
        <v>0</v>
      </c>
      <c r="K226" s="10">
        <v>2</v>
      </c>
      <c r="L226" s="10">
        <v>0</v>
      </c>
      <c r="M226" s="10">
        <v>0</v>
      </c>
      <c r="N226" s="10">
        <v>1</v>
      </c>
      <c r="O226" s="10">
        <v>1</v>
      </c>
      <c r="P226" s="10">
        <v>15</v>
      </c>
      <c r="Q226" s="10">
        <v>20</v>
      </c>
      <c r="R226" s="10">
        <v>5</v>
      </c>
      <c r="S226" s="10">
        <v>1</v>
      </c>
      <c r="T226" s="10">
        <v>0</v>
      </c>
      <c r="U226" s="10">
        <v>0</v>
      </c>
      <c r="V226" s="5"/>
    </row>
    <row r="227" spans="1:22" ht="12.75">
      <c r="A227" s="1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5"/>
    </row>
    <row r="228" spans="1:22" s="20" customFormat="1" ht="12.75">
      <c r="A228" s="18" t="s">
        <v>20</v>
      </c>
      <c r="B228" s="18">
        <f aca="true" t="shared" si="180" ref="B228:C230">F228+P228+R228+T228</f>
        <v>73</v>
      </c>
      <c r="C228" s="18">
        <f t="shared" si="180"/>
        <v>188</v>
      </c>
      <c r="D228" s="18">
        <f>D229+D230</f>
        <v>71</v>
      </c>
      <c r="E228" s="18">
        <f>E229+E230</f>
        <v>171</v>
      </c>
      <c r="F228" s="18">
        <f aca="true" t="shared" si="181" ref="F228:G230">H228+J228+L228+N228</f>
        <v>5</v>
      </c>
      <c r="G228" s="18">
        <f t="shared" si="181"/>
        <v>16</v>
      </c>
      <c r="H228" s="18">
        <f aca="true" t="shared" si="182" ref="H228:U228">H229+H230</f>
        <v>4</v>
      </c>
      <c r="I228" s="18">
        <f t="shared" si="182"/>
        <v>8</v>
      </c>
      <c r="J228" s="18">
        <f t="shared" si="182"/>
        <v>1</v>
      </c>
      <c r="K228" s="18">
        <f t="shared" si="182"/>
        <v>4</v>
      </c>
      <c r="L228" s="18">
        <f t="shared" si="182"/>
        <v>0</v>
      </c>
      <c r="M228" s="18">
        <f t="shared" si="182"/>
        <v>2</v>
      </c>
      <c r="N228" s="18">
        <f t="shared" si="182"/>
        <v>0</v>
      </c>
      <c r="O228" s="18">
        <f t="shared" si="182"/>
        <v>2</v>
      </c>
      <c r="P228" s="18">
        <f t="shared" si="182"/>
        <v>60</v>
      </c>
      <c r="Q228" s="18">
        <f t="shared" si="182"/>
        <v>143</v>
      </c>
      <c r="R228" s="18">
        <f t="shared" si="182"/>
        <v>6</v>
      </c>
      <c r="S228" s="18">
        <f t="shared" si="182"/>
        <v>12</v>
      </c>
      <c r="T228" s="18">
        <f t="shared" si="182"/>
        <v>2</v>
      </c>
      <c r="U228" s="18">
        <f t="shared" si="182"/>
        <v>17</v>
      </c>
      <c r="V228" s="19"/>
    </row>
    <row r="229" spans="1:22" ht="12.75">
      <c r="A229" s="29" t="s">
        <v>57</v>
      </c>
      <c r="B229" s="1">
        <f t="shared" si="180"/>
        <v>63</v>
      </c>
      <c r="C229" s="1">
        <f t="shared" si="180"/>
        <v>181</v>
      </c>
      <c r="D229" s="1">
        <f>F229+P229+R229</f>
        <v>61</v>
      </c>
      <c r="E229" s="1">
        <f>G229+Q229+S229</f>
        <v>164</v>
      </c>
      <c r="F229" s="1">
        <f t="shared" si="181"/>
        <v>4</v>
      </c>
      <c r="G229" s="1">
        <f t="shared" si="181"/>
        <v>15</v>
      </c>
      <c r="H229" s="10">
        <v>3</v>
      </c>
      <c r="I229" s="10">
        <v>7</v>
      </c>
      <c r="J229" s="10">
        <v>1</v>
      </c>
      <c r="K229" s="10">
        <v>4</v>
      </c>
      <c r="L229" s="10">
        <v>0</v>
      </c>
      <c r="M229" s="10">
        <v>2</v>
      </c>
      <c r="N229" s="10">
        <v>0</v>
      </c>
      <c r="O229" s="10">
        <v>2</v>
      </c>
      <c r="P229" s="10">
        <v>51</v>
      </c>
      <c r="Q229" s="10">
        <v>137</v>
      </c>
      <c r="R229" s="10">
        <v>6</v>
      </c>
      <c r="S229" s="10">
        <v>12</v>
      </c>
      <c r="T229" s="10">
        <v>2</v>
      </c>
      <c r="U229" s="10">
        <v>17</v>
      </c>
      <c r="V229" s="5"/>
    </row>
    <row r="230" spans="1:22" ht="12.75">
      <c r="A230" s="29" t="s">
        <v>58</v>
      </c>
      <c r="B230" s="1">
        <f t="shared" si="180"/>
        <v>10</v>
      </c>
      <c r="C230" s="1">
        <f t="shared" si="180"/>
        <v>7</v>
      </c>
      <c r="D230" s="1">
        <f>F230+P230+R230</f>
        <v>10</v>
      </c>
      <c r="E230" s="1">
        <f>G230+Q230+S230</f>
        <v>7</v>
      </c>
      <c r="F230" s="1">
        <f t="shared" si="181"/>
        <v>1</v>
      </c>
      <c r="G230" s="1">
        <f t="shared" si="181"/>
        <v>1</v>
      </c>
      <c r="H230" s="10">
        <v>1</v>
      </c>
      <c r="I230" s="10">
        <v>1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9</v>
      </c>
      <c r="Q230" s="10">
        <v>6</v>
      </c>
      <c r="R230" s="10">
        <v>0</v>
      </c>
      <c r="S230" s="10">
        <v>0</v>
      </c>
      <c r="T230" s="10">
        <v>0</v>
      </c>
      <c r="U230" s="10">
        <v>0</v>
      </c>
      <c r="V230" s="5"/>
    </row>
    <row r="231" spans="1:22" ht="12.75">
      <c r="A231" s="1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5"/>
    </row>
    <row r="232" spans="1:22" s="20" customFormat="1" ht="12.75">
      <c r="A232" s="18" t="s">
        <v>38</v>
      </c>
      <c r="B232" s="18">
        <f aca="true" t="shared" si="183" ref="B232:K232">B233+B234</f>
        <v>71</v>
      </c>
      <c r="C232" s="18">
        <f t="shared" si="183"/>
        <v>211</v>
      </c>
      <c r="D232" s="18">
        <f t="shared" si="183"/>
        <v>64</v>
      </c>
      <c r="E232" s="18">
        <f t="shared" si="183"/>
        <v>188</v>
      </c>
      <c r="F232" s="18">
        <f t="shared" si="183"/>
        <v>23</v>
      </c>
      <c r="G232" s="18">
        <f t="shared" si="183"/>
        <v>70</v>
      </c>
      <c r="H232" s="18">
        <f t="shared" si="183"/>
        <v>4</v>
      </c>
      <c r="I232" s="18">
        <f t="shared" si="183"/>
        <v>8</v>
      </c>
      <c r="J232" s="18">
        <f t="shared" si="183"/>
        <v>18</v>
      </c>
      <c r="K232" s="18">
        <f t="shared" si="183"/>
        <v>56</v>
      </c>
      <c r="L232" s="18">
        <f aca="true" t="shared" si="184" ref="L232:U232">L233+L234</f>
        <v>0</v>
      </c>
      <c r="M232" s="18">
        <f t="shared" si="184"/>
        <v>2</v>
      </c>
      <c r="N232" s="18">
        <f t="shared" si="184"/>
        <v>1</v>
      </c>
      <c r="O232" s="18">
        <f t="shared" si="184"/>
        <v>4</v>
      </c>
      <c r="P232" s="18">
        <f t="shared" si="184"/>
        <v>38</v>
      </c>
      <c r="Q232" s="18">
        <f t="shared" si="184"/>
        <v>106</v>
      </c>
      <c r="R232" s="18">
        <f t="shared" si="184"/>
        <v>3</v>
      </c>
      <c r="S232" s="18">
        <f t="shared" si="184"/>
        <v>12</v>
      </c>
      <c r="T232" s="18">
        <f t="shared" si="184"/>
        <v>7</v>
      </c>
      <c r="U232" s="18">
        <f t="shared" si="184"/>
        <v>23</v>
      </c>
      <c r="V232" s="19"/>
    </row>
    <row r="233" spans="1:22" ht="12.75">
      <c r="A233" s="29" t="s">
        <v>57</v>
      </c>
      <c r="B233" s="1">
        <f aca="true" t="shared" si="185" ref="B233:K233">SUM(B237+B241+B245+B249)</f>
        <v>40</v>
      </c>
      <c r="C233" s="1">
        <f t="shared" si="185"/>
        <v>123</v>
      </c>
      <c r="D233" s="1">
        <f t="shared" si="185"/>
        <v>38</v>
      </c>
      <c r="E233" s="1">
        <f t="shared" si="185"/>
        <v>112</v>
      </c>
      <c r="F233" s="1">
        <f t="shared" si="185"/>
        <v>14</v>
      </c>
      <c r="G233" s="1">
        <f t="shared" si="185"/>
        <v>51</v>
      </c>
      <c r="H233" s="1">
        <f t="shared" si="185"/>
        <v>2</v>
      </c>
      <c r="I233" s="1">
        <f t="shared" si="185"/>
        <v>3</v>
      </c>
      <c r="J233" s="1">
        <f t="shared" si="185"/>
        <v>11</v>
      </c>
      <c r="K233" s="1">
        <f t="shared" si="185"/>
        <v>44</v>
      </c>
      <c r="L233" s="1">
        <f aca="true" t="shared" si="186" ref="L233:U233">SUM(L237+L241+L245+L249)</f>
        <v>0</v>
      </c>
      <c r="M233" s="1">
        <f t="shared" si="186"/>
        <v>1</v>
      </c>
      <c r="N233" s="1">
        <f t="shared" si="186"/>
        <v>1</v>
      </c>
      <c r="O233" s="1">
        <f t="shared" si="186"/>
        <v>3</v>
      </c>
      <c r="P233" s="1">
        <f t="shared" si="186"/>
        <v>22</v>
      </c>
      <c r="Q233" s="1">
        <f t="shared" si="186"/>
        <v>58</v>
      </c>
      <c r="R233" s="1">
        <f t="shared" si="186"/>
        <v>2</v>
      </c>
      <c r="S233" s="1">
        <f t="shared" si="186"/>
        <v>3</v>
      </c>
      <c r="T233" s="1">
        <f t="shared" si="186"/>
        <v>2</v>
      </c>
      <c r="U233" s="1">
        <f t="shared" si="186"/>
        <v>11</v>
      </c>
      <c r="V233" s="5"/>
    </row>
    <row r="234" spans="1:21" s="5" customFormat="1" ht="12.75">
      <c r="A234" s="30" t="s">
        <v>58</v>
      </c>
      <c r="B234" s="2">
        <f aca="true" t="shared" si="187" ref="B234:K234">SUM(B238+B242+B246+B250)</f>
        <v>31</v>
      </c>
      <c r="C234" s="2">
        <f t="shared" si="187"/>
        <v>88</v>
      </c>
      <c r="D234" s="2">
        <f t="shared" si="187"/>
        <v>26</v>
      </c>
      <c r="E234" s="2">
        <f t="shared" si="187"/>
        <v>76</v>
      </c>
      <c r="F234" s="2">
        <f t="shared" si="187"/>
        <v>9</v>
      </c>
      <c r="G234" s="2">
        <f t="shared" si="187"/>
        <v>19</v>
      </c>
      <c r="H234" s="2">
        <f t="shared" si="187"/>
        <v>2</v>
      </c>
      <c r="I234" s="2">
        <f t="shared" si="187"/>
        <v>5</v>
      </c>
      <c r="J234" s="2">
        <f t="shared" si="187"/>
        <v>7</v>
      </c>
      <c r="K234" s="2">
        <f t="shared" si="187"/>
        <v>12</v>
      </c>
      <c r="L234" s="2">
        <f aca="true" t="shared" si="188" ref="L234:U234">SUM(L238+L242+L246+L250)</f>
        <v>0</v>
      </c>
      <c r="M234" s="2">
        <f t="shared" si="188"/>
        <v>1</v>
      </c>
      <c r="N234" s="2">
        <f t="shared" si="188"/>
        <v>0</v>
      </c>
      <c r="O234" s="2">
        <f t="shared" si="188"/>
        <v>1</v>
      </c>
      <c r="P234" s="2">
        <f t="shared" si="188"/>
        <v>16</v>
      </c>
      <c r="Q234" s="2">
        <f t="shared" si="188"/>
        <v>48</v>
      </c>
      <c r="R234" s="2">
        <f t="shared" si="188"/>
        <v>1</v>
      </c>
      <c r="S234" s="2">
        <f t="shared" si="188"/>
        <v>9</v>
      </c>
      <c r="T234" s="2">
        <f t="shared" si="188"/>
        <v>5</v>
      </c>
      <c r="U234" s="2">
        <f t="shared" si="188"/>
        <v>12</v>
      </c>
    </row>
    <row r="235" spans="1:22" ht="12.75">
      <c r="A235" s="1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5"/>
    </row>
    <row r="236" spans="1:22" s="20" customFormat="1" ht="12.75">
      <c r="A236" s="18" t="s">
        <v>19</v>
      </c>
      <c r="B236" s="18">
        <f aca="true" t="shared" si="189" ref="B236:C238">F236+P236+R236+T236</f>
        <v>57</v>
      </c>
      <c r="C236" s="18">
        <f t="shared" si="189"/>
        <v>46</v>
      </c>
      <c r="D236" s="18">
        <f>D237+D238</f>
        <v>57</v>
      </c>
      <c r="E236" s="18">
        <f>E237+E238</f>
        <v>44</v>
      </c>
      <c r="F236" s="18">
        <f aca="true" t="shared" si="190" ref="F236:G238">H236+J236+L236+N236</f>
        <v>21</v>
      </c>
      <c r="G236" s="18">
        <f t="shared" si="190"/>
        <v>18</v>
      </c>
      <c r="H236" s="18">
        <f aca="true" t="shared" si="191" ref="H236:U236">H237+H238</f>
        <v>4</v>
      </c>
      <c r="I236" s="18">
        <f t="shared" si="191"/>
        <v>3</v>
      </c>
      <c r="J236" s="18">
        <f t="shared" si="191"/>
        <v>16</v>
      </c>
      <c r="K236" s="18">
        <f t="shared" si="191"/>
        <v>13</v>
      </c>
      <c r="L236" s="18">
        <f t="shared" si="191"/>
        <v>0</v>
      </c>
      <c r="M236" s="18">
        <f t="shared" si="191"/>
        <v>2</v>
      </c>
      <c r="N236" s="18">
        <f t="shared" si="191"/>
        <v>1</v>
      </c>
      <c r="O236" s="18">
        <f t="shared" si="191"/>
        <v>0</v>
      </c>
      <c r="P236" s="18">
        <f t="shared" si="191"/>
        <v>34</v>
      </c>
      <c r="Q236" s="18">
        <f t="shared" si="191"/>
        <v>25</v>
      </c>
      <c r="R236" s="18">
        <f t="shared" si="191"/>
        <v>2</v>
      </c>
      <c r="S236" s="18">
        <f t="shared" si="191"/>
        <v>1</v>
      </c>
      <c r="T236" s="18">
        <f t="shared" si="191"/>
        <v>0</v>
      </c>
      <c r="U236" s="18">
        <f t="shared" si="191"/>
        <v>2</v>
      </c>
      <c r="V236" s="19"/>
    </row>
    <row r="237" spans="1:22" ht="12.75">
      <c r="A237" s="29" t="s">
        <v>57</v>
      </c>
      <c r="B237" s="1">
        <f t="shared" si="189"/>
        <v>34</v>
      </c>
      <c r="C237" s="1">
        <f t="shared" si="189"/>
        <v>26</v>
      </c>
      <c r="D237" s="1">
        <f>F237+P237+R237</f>
        <v>34</v>
      </c>
      <c r="E237" s="1">
        <f>G237+Q237+S237</f>
        <v>24</v>
      </c>
      <c r="F237" s="1">
        <f t="shared" si="190"/>
        <v>12</v>
      </c>
      <c r="G237" s="1">
        <f t="shared" si="190"/>
        <v>11</v>
      </c>
      <c r="H237" s="10">
        <v>2</v>
      </c>
      <c r="I237" s="10">
        <v>1</v>
      </c>
      <c r="J237" s="10">
        <v>9</v>
      </c>
      <c r="K237" s="10">
        <v>9</v>
      </c>
      <c r="L237" s="10">
        <v>0</v>
      </c>
      <c r="M237" s="10">
        <v>1</v>
      </c>
      <c r="N237" s="10">
        <v>1</v>
      </c>
      <c r="O237" s="10">
        <v>0</v>
      </c>
      <c r="P237" s="10">
        <v>20</v>
      </c>
      <c r="Q237" s="10">
        <v>13</v>
      </c>
      <c r="R237" s="10">
        <v>2</v>
      </c>
      <c r="S237" s="10">
        <v>0</v>
      </c>
      <c r="T237" s="10">
        <v>0</v>
      </c>
      <c r="U237" s="10">
        <v>2</v>
      </c>
      <c r="V237" s="5"/>
    </row>
    <row r="238" spans="1:22" ht="12.75">
      <c r="A238" s="29" t="s">
        <v>58</v>
      </c>
      <c r="B238" s="1">
        <f t="shared" si="189"/>
        <v>23</v>
      </c>
      <c r="C238" s="1">
        <f t="shared" si="189"/>
        <v>20</v>
      </c>
      <c r="D238" s="1">
        <f>F238+P238+R238</f>
        <v>23</v>
      </c>
      <c r="E238" s="1">
        <f>G238+Q238+S238</f>
        <v>20</v>
      </c>
      <c r="F238" s="1">
        <f t="shared" si="190"/>
        <v>9</v>
      </c>
      <c r="G238" s="1">
        <f t="shared" si="190"/>
        <v>7</v>
      </c>
      <c r="H238" s="10">
        <v>2</v>
      </c>
      <c r="I238" s="10">
        <v>2</v>
      </c>
      <c r="J238" s="10">
        <v>7</v>
      </c>
      <c r="K238" s="10">
        <v>4</v>
      </c>
      <c r="L238" s="10">
        <v>0</v>
      </c>
      <c r="M238" s="10">
        <v>1</v>
      </c>
      <c r="N238" s="10">
        <v>0</v>
      </c>
      <c r="O238" s="10">
        <v>0</v>
      </c>
      <c r="P238" s="10">
        <v>14</v>
      </c>
      <c r="Q238" s="10">
        <v>12</v>
      </c>
      <c r="R238" s="10">
        <v>0</v>
      </c>
      <c r="S238" s="10">
        <v>1</v>
      </c>
      <c r="T238" s="10">
        <v>0</v>
      </c>
      <c r="U238" s="10">
        <v>0</v>
      </c>
      <c r="V238" s="5"/>
    </row>
    <row r="239" spans="1:22" ht="12.75">
      <c r="A239" s="1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5"/>
    </row>
    <row r="240" spans="1:22" s="20" customFormat="1" ht="12.75">
      <c r="A240" s="18" t="s">
        <v>20</v>
      </c>
      <c r="B240" s="18">
        <f aca="true" t="shared" si="192" ref="B240:C242">F240+P240+R240+T240</f>
        <v>14</v>
      </c>
      <c r="C240" s="18">
        <f t="shared" si="192"/>
        <v>61</v>
      </c>
      <c r="D240" s="18">
        <f>D241+D242</f>
        <v>7</v>
      </c>
      <c r="E240" s="18">
        <f>E241+E242</f>
        <v>45</v>
      </c>
      <c r="F240" s="18">
        <f aca="true" t="shared" si="193" ref="F240:G242">H240+J240+L240+N240</f>
        <v>2</v>
      </c>
      <c r="G240" s="18">
        <f t="shared" si="193"/>
        <v>11</v>
      </c>
      <c r="H240" s="18">
        <f aca="true" t="shared" si="194" ref="H240:U240">H241+H242</f>
        <v>0</v>
      </c>
      <c r="I240" s="18">
        <f t="shared" si="194"/>
        <v>2</v>
      </c>
      <c r="J240" s="18">
        <f t="shared" si="194"/>
        <v>2</v>
      </c>
      <c r="K240" s="18">
        <f t="shared" si="194"/>
        <v>8</v>
      </c>
      <c r="L240" s="18">
        <f t="shared" si="194"/>
        <v>0</v>
      </c>
      <c r="M240" s="18">
        <f t="shared" si="194"/>
        <v>0</v>
      </c>
      <c r="N240" s="18">
        <f t="shared" si="194"/>
        <v>0</v>
      </c>
      <c r="O240" s="18">
        <f t="shared" si="194"/>
        <v>1</v>
      </c>
      <c r="P240" s="18">
        <f t="shared" si="194"/>
        <v>4</v>
      </c>
      <c r="Q240" s="18">
        <f t="shared" si="194"/>
        <v>30</v>
      </c>
      <c r="R240" s="18">
        <f t="shared" si="194"/>
        <v>1</v>
      </c>
      <c r="S240" s="18">
        <f t="shared" si="194"/>
        <v>4</v>
      </c>
      <c r="T240" s="18">
        <f t="shared" si="194"/>
        <v>7</v>
      </c>
      <c r="U240" s="18">
        <f t="shared" si="194"/>
        <v>16</v>
      </c>
      <c r="V240" s="19"/>
    </row>
    <row r="241" spans="1:22" ht="12.75">
      <c r="A241" s="29" t="s">
        <v>57</v>
      </c>
      <c r="B241" s="1">
        <f t="shared" si="192"/>
        <v>6</v>
      </c>
      <c r="C241" s="1">
        <f t="shared" si="192"/>
        <v>31</v>
      </c>
      <c r="D241" s="1">
        <f>F241+P241+R241</f>
        <v>4</v>
      </c>
      <c r="E241" s="1">
        <f>G241+Q241+S241</f>
        <v>23</v>
      </c>
      <c r="F241" s="1">
        <f t="shared" si="193"/>
        <v>2</v>
      </c>
      <c r="G241" s="1">
        <f t="shared" si="193"/>
        <v>10</v>
      </c>
      <c r="H241" s="10">
        <v>0</v>
      </c>
      <c r="I241" s="10">
        <v>1</v>
      </c>
      <c r="J241" s="10">
        <v>2</v>
      </c>
      <c r="K241" s="10">
        <v>8</v>
      </c>
      <c r="L241" s="10">
        <v>0</v>
      </c>
      <c r="M241" s="10">
        <v>0</v>
      </c>
      <c r="N241" s="10">
        <v>0</v>
      </c>
      <c r="O241" s="10">
        <v>1</v>
      </c>
      <c r="P241" s="10">
        <v>2</v>
      </c>
      <c r="Q241" s="10">
        <v>13</v>
      </c>
      <c r="R241" s="10">
        <v>0</v>
      </c>
      <c r="S241" s="10">
        <v>0</v>
      </c>
      <c r="T241" s="10">
        <v>2</v>
      </c>
      <c r="U241" s="10">
        <v>8</v>
      </c>
      <c r="V241" s="5"/>
    </row>
    <row r="242" spans="1:22" ht="12.75">
      <c r="A242" s="29" t="s">
        <v>58</v>
      </c>
      <c r="B242" s="1">
        <f t="shared" si="192"/>
        <v>8</v>
      </c>
      <c r="C242" s="1">
        <f t="shared" si="192"/>
        <v>30</v>
      </c>
      <c r="D242" s="1">
        <f>F242+P242+R242</f>
        <v>3</v>
      </c>
      <c r="E242" s="1">
        <f>G242+Q242+S242</f>
        <v>22</v>
      </c>
      <c r="F242" s="1">
        <f t="shared" si="193"/>
        <v>0</v>
      </c>
      <c r="G242" s="1">
        <f t="shared" si="193"/>
        <v>1</v>
      </c>
      <c r="H242" s="10">
        <v>0</v>
      </c>
      <c r="I242" s="10">
        <v>1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2</v>
      </c>
      <c r="Q242" s="10">
        <v>17</v>
      </c>
      <c r="R242" s="10">
        <v>1</v>
      </c>
      <c r="S242" s="10">
        <v>4</v>
      </c>
      <c r="T242" s="10">
        <v>5</v>
      </c>
      <c r="U242" s="10">
        <v>8</v>
      </c>
      <c r="V242" s="5"/>
    </row>
    <row r="243" spans="1:22" ht="12.75">
      <c r="A243" s="1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5"/>
    </row>
    <row r="244" spans="1:22" s="20" customFormat="1" ht="12.75">
      <c r="A244" s="18" t="s">
        <v>21</v>
      </c>
      <c r="B244" s="18">
        <f aca="true" t="shared" si="195" ref="B244:C246">F244+P244+R244+T244</f>
        <v>0</v>
      </c>
      <c r="C244" s="18">
        <f t="shared" si="195"/>
        <v>0</v>
      </c>
      <c r="D244" s="18">
        <f>D245+D246</f>
        <v>0</v>
      </c>
      <c r="E244" s="18">
        <f>E245+E246</f>
        <v>0</v>
      </c>
      <c r="F244" s="18">
        <f>H244+J244+L244+N244</f>
        <v>0</v>
      </c>
      <c r="G244" s="18">
        <f>I244+K244+M244+O244</f>
        <v>0</v>
      </c>
      <c r="H244" s="18">
        <f aca="true" t="shared" si="196" ref="H244:U244">H245+H246</f>
        <v>0</v>
      </c>
      <c r="I244" s="18">
        <f t="shared" si="196"/>
        <v>0</v>
      </c>
      <c r="J244" s="18">
        <f t="shared" si="196"/>
        <v>0</v>
      </c>
      <c r="K244" s="18">
        <f t="shared" si="196"/>
        <v>0</v>
      </c>
      <c r="L244" s="18">
        <f t="shared" si="196"/>
        <v>0</v>
      </c>
      <c r="M244" s="18">
        <f t="shared" si="196"/>
        <v>0</v>
      </c>
      <c r="N244" s="18">
        <f t="shared" si="196"/>
        <v>0</v>
      </c>
      <c r="O244" s="18">
        <f t="shared" si="196"/>
        <v>0</v>
      </c>
      <c r="P244" s="18">
        <f t="shared" si="196"/>
        <v>0</v>
      </c>
      <c r="Q244" s="18">
        <f t="shared" si="196"/>
        <v>0</v>
      </c>
      <c r="R244" s="18">
        <f t="shared" si="196"/>
        <v>0</v>
      </c>
      <c r="S244" s="18">
        <f t="shared" si="196"/>
        <v>0</v>
      </c>
      <c r="T244" s="18">
        <f t="shared" si="196"/>
        <v>0</v>
      </c>
      <c r="U244" s="18">
        <f t="shared" si="196"/>
        <v>0</v>
      </c>
      <c r="V244" s="19"/>
    </row>
    <row r="245" spans="1:22" ht="12.75">
      <c r="A245" s="29" t="s">
        <v>57</v>
      </c>
      <c r="B245" s="1">
        <f t="shared" si="195"/>
        <v>0</v>
      </c>
      <c r="C245" s="1">
        <f t="shared" si="195"/>
        <v>0</v>
      </c>
      <c r="D245" s="1">
        <f>F245+P245+R245</f>
        <v>0</v>
      </c>
      <c r="E245" s="1">
        <f>G245+Q245+S245</f>
        <v>0</v>
      </c>
      <c r="F245" s="1">
        <f>H245+J245+L245+N245</f>
        <v>0</v>
      </c>
      <c r="G245" s="1">
        <f>I245+K245+M245+O245</f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5"/>
    </row>
    <row r="246" spans="1:22" ht="12.75">
      <c r="A246" s="29" t="s">
        <v>58</v>
      </c>
      <c r="B246" s="1">
        <f t="shared" si="195"/>
        <v>0</v>
      </c>
      <c r="C246" s="1">
        <f t="shared" si="195"/>
        <v>0</v>
      </c>
      <c r="D246" s="1">
        <f>F246+P246+R246</f>
        <v>0</v>
      </c>
      <c r="E246" s="1">
        <v>0</v>
      </c>
      <c r="F246" s="1">
        <v>0</v>
      </c>
      <c r="G246" s="1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5"/>
    </row>
    <row r="247" spans="1:21" s="33" customFormat="1" ht="12.75">
      <c r="A247" s="22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2" s="20" customFormat="1" ht="12.75">
      <c r="A248" s="18" t="s">
        <v>22</v>
      </c>
      <c r="B248" s="18">
        <f aca="true" t="shared" si="197" ref="B248:C250">F248+P248+R248+T248</f>
        <v>0</v>
      </c>
      <c r="C248" s="18">
        <f t="shared" si="197"/>
        <v>104</v>
      </c>
      <c r="D248" s="18">
        <f>D249+D250</f>
        <v>0</v>
      </c>
      <c r="E248" s="18">
        <f>E249+E250</f>
        <v>99</v>
      </c>
      <c r="F248" s="18">
        <f aca="true" t="shared" si="198" ref="F248:G250">H248+J248+L248+N248</f>
        <v>0</v>
      </c>
      <c r="G248" s="18">
        <f t="shared" si="198"/>
        <v>41</v>
      </c>
      <c r="H248" s="18">
        <f aca="true" t="shared" si="199" ref="H248:U248">H249+H250</f>
        <v>0</v>
      </c>
      <c r="I248" s="18">
        <f t="shared" si="199"/>
        <v>3</v>
      </c>
      <c r="J248" s="18">
        <f t="shared" si="199"/>
        <v>0</v>
      </c>
      <c r="K248" s="18">
        <f t="shared" si="199"/>
        <v>35</v>
      </c>
      <c r="L248" s="18">
        <f t="shared" si="199"/>
        <v>0</v>
      </c>
      <c r="M248" s="18">
        <f t="shared" si="199"/>
        <v>0</v>
      </c>
      <c r="N248" s="18">
        <f t="shared" si="199"/>
        <v>0</v>
      </c>
      <c r="O248" s="18">
        <f t="shared" si="199"/>
        <v>3</v>
      </c>
      <c r="P248" s="18">
        <f t="shared" si="199"/>
        <v>0</v>
      </c>
      <c r="Q248" s="18">
        <f t="shared" si="199"/>
        <v>51</v>
      </c>
      <c r="R248" s="18">
        <f t="shared" si="199"/>
        <v>0</v>
      </c>
      <c r="S248" s="18">
        <f t="shared" si="199"/>
        <v>7</v>
      </c>
      <c r="T248" s="18">
        <f t="shared" si="199"/>
        <v>0</v>
      </c>
      <c r="U248" s="18">
        <f t="shared" si="199"/>
        <v>5</v>
      </c>
      <c r="V248" s="19"/>
    </row>
    <row r="249" spans="1:22" ht="12.75">
      <c r="A249" s="29" t="s">
        <v>57</v>
      </c>
      <c r="B249" s="1">
        <f t="shared" si="197"/>
        <v>0</v>
      </c>
      <c r="C249" s="1">
        <f t="shared" si="197"/>
        <v>66</v>
      </c>
      <c r="D249" s="1">
        <f>F249+P249+R249</f>
        <v>0</v>
      </c>
      <c r="E249" s="1">
        <f>G249+Q249+S249</f>
        <v>65</v>
      </c>
      <c r="F249" s="1">
        <f t="shared" si="198"/>
        <v>0</v>
      </c>
      <c r="G249" s="1">
        <f t="shared" si="198"/>
        <v>30</v>
      </c>
      <c r="H249" s="10">
        <v>0</v>
      </c>
      <c r="I249" s="10">
        <v>1</v>
      </c>
      <c r="J249" s="10">
        <v>0</v>
      </c>
      <c r="K249" s="10">
        <v>27</v>
      </c>
      <c r="L249" s="10">
        <v>0</v>
      </c>
      <c r="M249" s="10">
        <v>0</v>
      </c>
      <c r="N249" s="10">
        <v>0</v>
      </c>
      <c r="O249" s="10">
        <v>2</v>
      </c>
      <c r="P249" s="10">
        <v>0</v>
      </c>
      <c r="Q249" s="10">
        <v>32</v>
      </c>
      <c r="R249" s="10">
        <v>0</v>
      </c>
      <c r="S249" s="10">
        <v>3</v>
      </c>
      <c r="T249" s="10">
        <v>0</v>
      </c>
      <c r="U249" s="10">
        <v>1</v>
      </c>
      <c r="V249" s="5"/>
    </row>
    <row r="250" spans="1:22" ht="12.75">
      <c r="A250" s="29" t="s">
        <v>58</v>
      </c>
      <c r="B250" s="1">
        <f t="shared" si="197"/>
        <v>0</v>
      </c>
      <c r="C250" s="1">
        <f t="shared" si="197"/>
        <v>38</v>
      </c>
      <c r="D250" s="1">
        <f>F250+P250+R250</f>
        <v>0</v>
      </c>
      <c r="E250" s="1">
        <f>G250+Q250+S250</f>
        <v>34</v>
      </c>
      <c r="F250" s="1">
        <f t="shared" si="198"/>
        <v>0</v>
      </c>
      <c r="G250" s="1">
        <f t="shared" si="198"/>
        <v>11</v>
      </c>
      <c r="H250" s="10">
        <v>0</v>
      </c>
      <c r="I250" s="10">
        <v>2</v>
      </c>
      <c r="J250" s="10">
        <v>0</v>
      </c>
      <c r="K250" s="10">
        <v>8</v>
      </c>
      <c r="L250" s="10">
        <v>0</v>
      </c>
      <c r="M250" s="10">
        <v>0</v>
      </c>
      <c r="N250" s="10">
        <v>0</v>
      </c>
      <c r="O250" s="10">
        <v>1</v>
      </c>
      <c r="P250" s="10">
        <v>0</v>
      </c>
      <c r="Q250" s="10">
        <v>19</v>
      </c>
      <c r="R250" s="10">
        <v>0</v>
      </c>
      <c r="S250" s="10">
        <v>4</v>
      </c>
      <c r="T250" s="10">
        <v>0</v>
      </c>
      <c r="U250" s="10">
        <v>4</v>
      </c>
      <c r="V250" s="5"/>
    </row>
    <row r="251" spans="1:22" ht="12.75">
      <c r="A251" s="1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5"/>
    </row>
    <row r="252" spans="1:22" s="20" customFormat="1" ht="12.75">
      <c r="A252" s="18" t="s">
        <v>39</v>
      </c>
      <c r="B252" s="18">
        <f aca="true" t="shared" si="200" ref="B252:K252">B253+B254</f>
        <v>301</v>
      </c>
      <c r="C252" s="18">
        <f t="shared" si="200"/>
        <v>432</v>
      </c>
      <c r="D252" s="18">
        <f t="shared" si="200"/>
        <v>261</v>
      </c>
      <c r="E252" s="18">
        <f t="shared" si="200"/>
        <v>356</v>
      </c>
      <c r="F252" s="18">
        <f t="shared" si="200"/>
        <v>78</v>
      </c>
      <c r="G252" s="18">
        <f t="shared" si="200"/>
        <v>113</v>
      </c>
      <c r="H252" s="18">
        <f t="shared" si="200"/>
        <v>21</v>
      </c>
      <c r="I252" s="18">
        <f t="shared" si="200"/>
        <v>33</v>
      </c>
      <c r="J252" s="18">
        <f t="shared" si="200"/>
        <v>42</v>
      </c>
      <c r="K252" s="18">
        <f t="shared" si="200"/>
        <v>56</v>
      </c>
      <c r="L252" s="18">
        <f aca="true" t="shared" si="201" ref="L252:U252">L253+L254</f>
        <v>3</v>
      </c>
      <c r="M252" s="18">
        <f t="shared" si="201"/>
        <v>2</v>
      </c>
      <c r="N252" s="18">
        <f t="shared" si="201"/>
        <v>12</v>
      </c>
      <c r="O252" s="18">
        <f t="shared" si="201"/>
        <v>22</v>
      </c>
      <c r="P252" s="18">
        <f t="shared" si="201"/>
        <v>166</v>
      </c>
      <c r="Q252" s="18">
        <f t="shared" si="201"/>
        <v>223</v>
      </c>
      <c r="R252" s="18">
        <f t="shared" si="201"/>
        <v>17</v>
      </c>
      <c r="S252" s="18">
        <f t="shared" si="201"/>
        <v>20</v>
      </c>
      <c r="T252" s="18">
        <f t="shared" si="201"/>
        <v>40</v>
      </c>
      <c r="U252" s="18">
        <f t="shared" si="201"/>
        <v>76</v>
      </c>
      <c r="V252" s="19"/>
    </row>
    <row r="253" spans="1:22" ht="12.75">
      <c r="A253" s="29" t="s">
        <v>57</v>
      </c>
      <c r="B253" s="1">
        <f aca="true" t="shared" si="202" ref="B253:K253">SUM(B257+B261)</f>
        <v>207</v>
      </c>
      <c r="C253" s="1">
        <f t="shared" si="202"/>
        <v>270</v>
      </c>
      <c r="D253" s="1">
        <f t="shared" si="202"/>
        <v>186</v>
      </c>
      <c r="E253" s="1">
        <f t="shared" si="202"/>
        <v>237</v>
      </c>
      <c r="F253" s="1">
        <f t="shared" si="202"/>
        <v>54</v>
      </c>
      <c r="G253" s="1">
        <f t="shared" si="202"/>
        <v>78</v>
      </c>
      <c r="H253" s="1">
        <f t="shared" si="202"/>
        <v>18</v>
      </c>
      <c r="I253" s="1">
        <f t="shared" si="202"/>
        <v>24</v>
      </c>
      <c r="J253" s="1">
        <f t="shared" si="202"/>
        <v>26</v>
      </c>
      <c r="K253" s="1">
        <f t="shared" si="202"/>
        <v>33</v>
      </c>
      <c r="L253" s="1">
        <f aca="true" t="shared" si="203" ref="L253:U253">SUM(L257+L261)</f>
        <v>1</v>
      </c>
      <c r="M253" s="1">
        <f t="shared" si="203"/>
        <v>2</v>
      </c>
      <c r="N253" s="1">
        <f t="shared" si="203"/>
        <v>9</v>
      </c>
      <c r="O253" s="1">
        <f t="shared" si="203"/>
        <v>19</v>
      </c>
      <c r="P253" s="1">
        <f t="shared" si="203"/>
        <v>120</v>
      </c>
      <c r="Q253" s="1">
        <f t="shared" si="203"/>
        <v>147</v>
      </c>
      <c r="R253" s="1">
        <f t="shared" si="203"/>
        <v>12</v>
      </c>
      <c r="S253" s="1">
        <f t="shared" si="203"/>
        <v>12</v>
      </c>
      <c r="T253" s="1">
        <f t="shared" si="203"/>
        <v>21</v>
      </c>
      <c r="U253" s="1">
        <f t="shared" si="203"/>
        <v>33</v>
      </c>
      <c r="V253" s="5"/>
    </row>
    <row r="254" spans="1:22" ht="12.75">
      <c r="A254" s="29" t="s">
        <v>58</v>
      </c>
      <c r="B254" s="1">
        <f aca="true" t="shared" si="204" ref="B254:K254">SUM(B258+B262)</f>
        <v>94</v>
      </c>
      <c r="C254" s="1">
        <f t="shared" si="204"/>
        <v>162</v>
      </c>
      <c r="D254" s="1">
        <f t="shared" si="204"/>
        <v>75</v>
      </c>
      <c r="E254" s="1">
        <f t="shared" si="204"/>
        <v>119</v>
      </c>
      <c r="F254" s="1">
        <f t="shared" si="204"/>
        <v>24</v>
      </c>
      <c r="G254" s="1">
        <f t="shared" si="204"/>
        <v>35</v>
      </c>
      <c r="H254" s="1">
        <f t="shared" si="204"/>
        <v>3</v>
      </c>
      <c r="I254" s="1">
        <f t="shared" si="204"/>
        <v>9</v>
      </c>
      <c r="J254" s="1">
        <f t="shared" si="204"/>
        <v>16</v>
      </c>
      <c r="K254" s="1">
        <f t="shared" si="204"/>
        <v>23</v>
      </c>
      <c r="L254" s="1">
        <f aca="true" t="shared" si="205" ref="L254:U254">SUM(L258+L262)</f>
        <v>2</v>
      </c>
      <c r="M254" s="1">
        <f t="shared" si="205"/>
        <v>0</v>
      </c>
      <c r="N254" s="1">
        <f t="shared" si="205"/>
        <v>3</v>
      </c>
      <c r="O254" s="1">
        <f t="shared" si="205"/>
        <v>3</v>
      </c>
      <c r="P254" s="1">
        <f t="shared" si="205"/>
        <v>46</v>
      </c>
      <c r="Q254" s="1">
        <f t="shared" si="205"/>
        <v>76</v>
      </c>
      <c r="R254" s="1">
        <f t="shared" si="205"/>
        <v>5</v>
      </c>
      <c r="S254" s="1">
        <f t="shared" si="205"/>
        <v>8</v>
      </c>
      <c r="T254" s="1">
        <f t="shared" si="205"/>
        <v>19</v>
      </c>
      <c r="U254" s="1">
        <f t="shared" si="205"/>
        <v>43</v>
      </c>
      <c r="V254" s="5"/>
    </row>
    <row r="255" spans="1:22" ht="12.75">
      <c r="A255" s="1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5"/>
    </row>
    <row r="256" spans="1:22" s="20" customFormat="1" ht="12.75">
      <c r="A256" s="18" t="s">
        <v>20</v>
      </c>
      <c r="B256" s="18">
        <f aca="true" t="shared" si="206" ref="B256:C258">F256+P256+R256+T256</f>
        <v>58</v>
      </c>
      <c r="C256" s="18">
        <f t="shared" si="206"/>
        <v>200</v>
      </c>
      <c r="D256" s="18">
        <f>D257+D258</f>
        <v>43</v>
      </c>
      <c r="E256" s="18">
        <f>E257+E258</f>
        <v>141</v>
      </c>
      <c r="F256" s="18">
        <f aca="true" t="shared" si="207" ref="F256:G258">H256+J256+L256+N256</f>
        <v>9</v>
      </c>
      <c r="G256" s="18">
        <f t="shared" si="207"/>
        <v>27</v>
      </c>
      <c r="H256" s="18">
        <f aca="true" t="shared" si="208" ref="H256:U256">H257+H258</f>
        <v>3</v>
      </c>
      <c r="I256" s="18">
        <f t="shared" si="208"/>
        <v>10</v>
      </c>
      <c r="J256" s="18">
        <f t="shared" si="208"/>
        <v>5</v>
      </c>
      <c r="K256" s="18">
        <f t="shared" si="208"/>
        <v>11</v>
      </c>
      <c r="L256" s="18">
        <f t="shared" si="208"/>
        <v>0</v>
      </c>
      <c r="M256" s="18">
        <f t="shared" si="208"/>
        <v>1</v>
      </c>
      <c r="N256" s="18">
        <f t="shared" si="208"/>
        <v>1</v>
      </c>
      <c r="O256" s="18">
        <f t="shared" si="208"/>
        <v>5</v>
      </c>
      <c r="P256" s="18">
        <f t="shared" si="208"/>
        <v>31</v>
      </c>
      <c r="Q256" s="18">
        <f t="shared" si="208"/>
        <v>106</v>
      </c>
      <c r="R256" s="18">
        <f t="shared" si="208"/>
        <v>3</v>
      </c>
      <c r="S256" s="18">
        <f t="shared" si="208"/>
        <v>8</v>
      </c>
      <c r="T256" s="18">
        <f t="shared" si="208"/>
        <v>15</v>
      </c>
      <c r="U256" s="18">
        <f t="shared" si="208"/>
        <v>59</v>
      </c>
      <c r="V256" s="19"/>
    </row>
    <row r="257" spans="1:22" ht="12.75">
      <c r="A257" s="29" t="s">
        <v>57</v>
      </c>
      <c r="B257" s="1">
        <f t="shared" si="206"/>
        <v>37</v>
      </c>
      <c r="C257" s="1">
        <f t="shared" si="206"/>
        <v>105</v>
      </c>
      <c r="D257" s="1">
        <f>F257+P257+R257</f>
        <v>30</v>
      </c>
      <c r="E257" s="1">
        <f>G257+Q257+S257</f>
        <v>81</v>
      </c>
      <c r="F257" s="1">
        <f t="shared" si="207"/>
        <v>6</v>
      </c>
      <c r="G257" s="1">
        <f t="shared" si="207"/>
        <v>17</v>
      </c>
      <c r="H257" s="10">
        <v>2</v>
      </c>
      <c r="I257" s="10">
        <v>5</v>
      </c>
      <c r="J257" s="10">
        <v>3</v>
      </c>
      <c r="K257" s="10">
        <v>7</v>
      </c>
      <c r="L257" s="10">
        <v>0</v>
      </c>
      <c r="M257" s="10">
        <v>1</v>
      </c>
      <c r="N257" s="10">
        <v>1</v>
      </c>
      <c r="O257" s="10">
        <v>4</v>
      </c>
      <c r="P257" s="10">
        <v>21</v>
      </c>
      <c r="Q257" s="10">
        <v>60</v>
      </c>
      <c r="R257" s="10">
        <v>3</v>
      </c>
      <c r="S257" s="10">
        <v>4</v>
      </c>
      <c r="T257" s="10">
        <v>7</v>
      </c>
      <c r="U257" s="10">
        <v>24</v>
      </c>
      <c r="V257" s="5"/>
    </row>
    <row r="258" spans="1:22" ht="12.75">
      <c r="A258" s="29" t="s">
        <v>58</v>
      </c>
      <c r="B258" s="1">
        <f t="shared" si="206"/>
        <v>21</v>
      </c>
      <c r="C258" s="1">
        <f t="shared" si="206"/>
        <v>95</v>
      </c>
      <c r="D258" s="1">
        <f>F258+P258+R258</f>
        <v>13</v>
      </c>
      <c r="E258" s="1">
        <f>G258+Q258+S258</f>
        <v>60</v>
      </c>
      <c r="F258" s="1">
        <f t="shared" si="207"/>
        <v>3</v>
      </c>
      <c r="G258" s="1">
        <f t="shared" si="207"/>
        <v>10</v>
      </c>
      <c r="H258" s="10">
        <v>1</v>
      </c>
      <c r="I258" s="10">
        <v>5</v>
      </c>
      <c r="J258" s="10">
        <v>2</v>
      </c>
      <c r="K258" s="10">
        <v>4</v>
      </c>
      <c r="L258" s="10">
        <v>0</v>
      </c>
      <c r="M258" s="10">
        <v>0</v>
      </c>
      <c r="N258" s="10">
        <v>0</v>
      </c>
      <c r="O258" s="10">
        <v>1</v>
      </c>
      <c r="P258" s="10">
        <v>10</v>
      </c>
      <c r="Q258" s="10">
        <v>46</v>
      </c>
      <c r="R258" s="10">
        <v>0</v>
      </c>
      <c r="S258" s="10">
        <v>4</v>
      </c>
      <c r="T258" s="10">
        <v>8</v>
      </c>
      <c r="U258" s="10">
        <v>35</v>
      </c>
      <c r="V258" s="5"/>
    </row>
    <row r="259" spans="1:22" ht="12.75">
      <c r="A259" s="1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5"/>
    </row>
    <row r="260" spans="1:22" s="20" customFormat="1" ht="12.75">
      <c r="A260" s="18" t="s">
        <v>21</v>
      </c>
      <c r="B260" s="18">
        <f aca="true" t="shared" si="209" ref="B260:C262">F260+P260+R260+T260</f>
        <v>243</v>
      </c>
      <c r="C260" s="18">
        <f t="shared" si="209"/>
        <v>232</v>
      </c>
      <c r="D260" s="18">
        <f>D261+D262</f>
        <v>218</v>
      </c>
      <c r="E260" s="18">
        <f>E261+E262</f>
        <v>215</v>
      </c>
      <c r="F260" s="18">
        <f aca="true" t="shared" si="210" ref="F260:G262">H260+J260+L260+N260</f>
        <v>69</v>
      </c>
      <c r="G260" s="18">
        <f t="shared" si="210"/>
        <v>86</v>
      </c>
      <c r="H260" s="18">
        <f aca="true" t="shared" si="211" ref="H260:U260">H261+H262</f>
        <v>18</v>
      </c>
      <c r="I260" s="18">
        <f t="shared" si="211"/>
        <v>23</v>
      </c>
      <c r="J260" s="18">
        <f t="shared" si="211"/>
        <v>37</v>
      </c>
      <c r="K260" s="18">
        <f t="shared" si="211"/>
        <v>45</v>
      </c>
      <c r="L260" s="18">
        <f t="shared" si="211"/>
        <v>3</v>
      </c>
      <c r="M260" s="18">
        <f t="shared" si="211"/>
        <v>1</v>
      </c>
      <c r="N260" s="18">
        <f t="shared" si="211"/>
        <v>11</v>
      </c>
      <c r="O260" s="18">
        <f t="shared" si="211"/>
        <v>17</v>
      </c>
      <c r="P260" s="18">
        <f t="shared" si="211"/>
        <v>135</v>
      </c>
      <c r="Q260" s="18">
        <f t="shared" si="211"/>
        <v>117</v>
      </c>
      <c r="R260" s="18">
        <f t="shared" si="211"/>
        <v>14</v>
      </c>
      <c r="S260" s="18">
        <f t="shared" si="211"/>
        <v>12</v>
      </c>
      <c r="T260" s="18">
        <f t="shared" si="211"/>
        <v>25</v>
      </c>
      <c r="U260" s="18">
        <f t="shared" si="211"/>
        <v>17</v>
      </c>
      <c r="V260" s="19"/>
    </row>
    <row r="261" spans="1:22" ht="12.75">
      <c r="A261" s="29" t="s">
        <v>57</v>
      </c>
      <c r="B261" s="1">
        <f t="shared" si="209"/>
        <v>170</v>
      </c>
      <c r="C261" s="1">
        <f t="shared" si="209"/>
        <v>165</v>
      </c>
      <c r="D261" s="1">
        <f>F261+P261+R261</f>
        <v>156</v>
      </c>
      <c r="E261" s="1">
        <f>G261+Q261+S261</f>
        <v>156</v>
      </c>
      <c r="F261" s="1">
        <f t="shared" si="210"/>
        <v>48</v>
      </c>
      <c r="G261" s="1">
        <f t="shared" si="210"/>
        <v>61</v>
      </c>
      <c r="H261" s="10">
        <v>16</v>
      </c>
      <c r="I261" s="10">
        <v>19</v>
      </c>
      <c r="J261" s="10">
        <v>23</v>
      </c>
      <c r="K261" s="10">
        <v>26</v>
      </c>
      <c r="L261" s="10">
        <v>1</v>
      </c>
      <c r="M261" s="10">
        <v>1</v>
      </c>
      <c r="N261" s="10">
        <v>8</v>
      </c>
      <c r="O261" s="10">
        <v>15</v>
      </c>
      <c r="P261" s="10">
        <v>99</v>
      </c>
      <c r="Q261" s="10">
        <v>87</v>
      </c>
      <c r="R261" s="10">
        <v>9</v>
      </c>
      <c r="S261" s="10">
        <v>8</v>
      </c>
      <c r="T261" s="10">
        <v>14</v>
      </c>
      <c r="U261" s="10">
        <v>9</v>
      </c>
      <c r="V261" s="5"/>
    </row>
    <row r="262" spans="1:22" ht="12.75">
      <c r="A262" s="29" t="s">
        <v>58</v>
      </c>
      <c r="B262" s="1">
        <f t="shared" si="209"/>
        <v>73</v>
      </c>
      <c r="C262" s="1">
        <f t="shared" si="209"/>
        <v>67</v>
      </c>
      <c r="D262" s="1">
        <f>F262+P262+R262</f>
        <v>62</v>
      </c>
      <c r="E262" s="1">
        <f>G262+Q262+S262</f>
        <v>59</v>
      </c>
      <c r="F262" s="1">
        <f t="shared" si="210"/>
        <v>21</v>
      </c>
      <c r="G262" s="1">
        <f t="shared" si="210"/>
        <v>25</v>
      </c>
      <c r="H262" s="10">
        <v>2</v>
      </c>
      <c r="I262" s="10">
        <v>4</v>
      </c>
      <c r="J262" s="10">
        <v>14</v>
      </c>
      <c r="K262" s="10">
        <v>19</v>
      </c>
      <c r="L262" s="10">
        <v>2</v>
      </c>
      <c r="M262" s="10">
        <v>0</v>
      </c>
      <c r="N262" s="10">
        <v>3</v>
      </c>
      <c r="O262" s="10">
        <v>2</v>
      </c>
      <c r="P262" s="10">
        <v>36</v>
      </c>
      <c r="Q262" s="10">
        <v>30</v>
      </c>
      <c r="R262" s="10">
        <v>5</v>
      </c>
      <c r="S262" s="10">
        <v>4</v>
      </c>
      <c r="T262" s="10">
        <v>11</v>
      </c>
      <c r="U262" s="10">
        <v>8</v>
      </c>
      <c r="V262" s="5"/>
    </row>
    <row r="263" spans="1:21" s="5" customFormat="1" ht="12.75">
      <c r="A263" s="1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2" ht="12.75">
      <c r="A264" s="18" t="s">
        <v>40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5"/>
    </row>
    <row r="265" spans="1:22" s="20" customFormat="1" ht="12.75">
      <c r="A265" s="18" t="s">
        <v>20</v>
      </c>
      <c r="B265" s="18">
        <f>SUM(B266:B267)</f>
        <v>59</v>
      </c>
      <c r="C265" s="18">
        <f>SUM(C266:C267)</f>
        <v>58</v>
      </c>
      <c r="D265" s="18">
        <f>D266+D267</f>
        <v>51</v>
      </c>
      <c r="E265" s="18">
        <f>E266+E267</f>
        <v>47</v>
      </c>
      <c r="F265" s="18">
        <f aca="true" t="shared" si="212" ref="F265:G267">H265+J265+L265+N265</f>
        <v>11</v>
      </c>
      <c r="G265" s="18">
        <f t="shared" si="212"/>
        <v>15</v>
      </c>
      <c r="H265" s="18">
        <f aca="true" t="shared" si="213" ref="H265:O265">SUM(H266:H267)</f>
        <v>2</v>
      </c>
      <c r="I265" s="18">
        <f t="shared" si="213"/>
        <v>8</v>
      </c>
      <c r="J265" s="18">
        <f t="shared" si="213"/>
        <v>2</v>
      </c>
      <c r="K265" s="18">
        <f t="shared" si="213"/>
        <v>4</v>
      </c>
      <c r="L265" s="18">
        <f t="shared" si="213"/>
        <v>1</v>
      </c>
      <c r="M265" s="18">
        <f t="shared" si="213"/>
        <v>0</v>
      </c>
      <c r="N265" s="18">
        <f t="shared" si="213"/>
        <v>6</v>
      </c>
      <c r="O265" s="18">
        <f t="shared" si="213"/>
        <v>3</v>
      </c>
      <c r="P265" s="18">
        <f aca="true" t="shared" si="214" ref="P265:U265">P266+P267</f>
        <v>33</v>
      </c>
      <c r="Q265" s="18">
        <f t="shared" si="214"/>
        <v>32</v>
      </c>
      <c r="R265" s="18">
        <f t="shared" si="214"/>
        <v>7</v>
      </c>
      <c r="S265" s="18">
        <f t="shared" si="214"/>
        <v>0</v>
      </c>
      <c r="T265" s="18">
        <f t="shared" si="214"/>
        <v>8</v>
      </c>
      <c r="U265" s="18">
        <f t="shared" si="214"/>
        <v>11</v>
      </c>
      <c r="V265" s="19"/>
    </row>
    <row r="266" spans="1:22" ht="12.75">
      <c r="A266" s="29" t="s">
        <v>57</v>
      </c>
      <c r="B266" s="1">
        <f>D266+T266</f>
        <v>28</v>
      </c>
      <c r="C266" s="1">
        <f>E266+U266</f>
        <v>30</v>
      </c>
      <c r="D266" s="1">
        <f>F266+P266+R266</f>
        <v>26</v>
      </c>
      <c r="E266" s="1">
        <f>G266+Q266+S266</f>
        <v>26</v>
      </c>
      <c r="F266" s="1">
        <f t="shared" si="212"/>
        <v>7</v>
      </c>
      <c r="G266" s="1">
        <f t="shared" si="212"/>
        <v>7</v>
      </c>
      <c r="H266" s="10">
        <v>1</v>
      </c>
      <c r="I266" s="10">
        <v>4</v>
      </c>
      <c r="J266" s="10">
        <v>1</v>
      </c>
      <c r="K266" s="10">
        <v>1</v>
      </c>
      <c r="L266" s="10">
        <v>0</v>
      </c>
      <c r="M266" s="10">
        <v>0</v>
      </c>
      <c r="N266" s="10">
        <v>5</v>
      </c>
      <c r="O266" s="10">
        <v>2</v>
      </c>
      <c r="P266" s="10">
        <v>15</v>
      </c>
      <c r="Q266" s="10">
        <v>19</v>
      </c>
      <c r="R266" s="10">
        <v>4</v>
      </c>
      <c r="S266" s="10">
        <v>0</v>
      </c>
      <c r="T266" s="10">
        <v>2</v>
      </c>
      <c r="U266" s="10">
        <v>4</v>
      </c>
      <c r="V266" s="5"/>
    </row>
    <row r="267" spans="1:22" ht="12.75">
      <c r="A267" s="29" t="s">
        <v>58</v>
      </c>
      <c r="B267" s="1">
        <f>D267+T267</f>
        <v>31</v>
      </c>
      <c r="C267" s="1">
        <f>E267+U267</f>
        <v>28</v>
      </c>
      <c r="D267" s="1">
        <f>F267+P267+R267</f>
        <v>25</v>
      </c>
      <c r="E267" s="1">
        <f>G267+Q267+S267</f>
        <v>21</v>
      </c>
      <c r="F267" s="1">
        <f t="shared" si="212"/>
        <v>4</v>
      </c>
      <c r="G267" s="1">
        <f t="shared" si="212"/>
        <v>8</v>
      </c>
      <c r="H267" s="10">
        <v>1</v>
      </c>
      <c r="I267" s="10">
        <v>4</v>
      </c>
      <c r="J267" s="10">
        <v>1</v>
      </c>
      <c r="K267" s="10">
        <v>3</v>
      </c>
      <c r="L267" s="10">
        <v>1</v>
      </c>
      <c r="M267" s="10">
        <v>0</v>
      </c>
      <c r="N267" s="10">
        <v>1</v>
      </c>
      <c r="O267" s="10">
        <v>1</v>
      </c>
      <c r="P267" s="10">
        <v>18</v>
      </c>
      <c r="Q267" s="10">
        <v>13</v>
      </c>
      <c r="R267" s="10">
        <v>3</v>
      </c>
      <c r="S267" s="10">
        <v>0</v>
      </c>
      <c r="T267" s="10">
        <v>6</v>
      </c>
      <c r="U267" s="10">
        <v>7</v>
      </c>
      <c r="V267" s="5"/>
    </row>
    <row r="268" spans="1:22" ht="12.75">
      <c r="A268" s="2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5"/>
    </row>
    <row r="269" spans="1:22" ht="12.75">
      <c r="A269" s="18" t="s">
        <v>41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5"/>
    </row>
    <row r="270" spans="1:22" s="20" customFormat="1" ht="12.75">
      <c r="A270" s="18" t="s">
        <v>21</v>
      </c>
      <c r="B270" s="18">
        <f aca="true" t="shared" si="215" ref="B270:C272">F270+P270+R270+T270</f>
        <v>304</v>
      </c>
      <c r="C270" s="18">
        <f t="shared" si="215"/>
        <v>264</v>
      </c>
      <c r="D270" s="18">
        <f>D271+D272</f>
        <v>290</v>
      </c>
      <c r="E270" s="18">
        <f>E271+E272</f>
        <v>259</v>
      </c>
      <c r="F270" s="18">
        <f aca="true" t="shared" si="216" ref="F270:G272">H270+J270+L270+N270</f>
        <v>59</v>
      </c>
      <c r="G270" s="18">
        <f t="shared" si="216"/>
        <v>61</v>
      </c>
      <c r="H270" s="18">
        <f aca="true" t="shared" si="217" ref="H270:U270">H271+H272</f>
        <v>30</v>
      </c>
      <c r="I270" s="18">
        <f t="shared" si="217"/>
        <v>35</v>
      </c>
      <c r="J270" s="18">
        <f t="shared" si="217"/>
        <v>16</v>
      </c>
      <c r="K270" s="18">
        <f t="shared" si="217"/>
        <v>11</v>
      </c>
      <c r="L270" s="18">
        <f t="shared" si="217"/>
        <v>3</v>
      </c>
      <c r="M270" s="18">
        <f t="shared" si="217"/>
        <v>0</v>
      </c>
      <c r="N270" s="18">
        <f t="shared" si="217"/>
        <v>10</v>
      </c>
      <c r="O270" s="18">
        <f t="shared" si="217"/>
        <v>15</v>
      </c>
      <c r="P270" s="18">
        <f t="shared" si="217"/>
        <v>217</v>
      </c>
      <c r="Q270" s="18">
        <f t="shared" si="217"/>
        <v>187</v>
      </c>
      <c r="R270" s="18">
        <f t="shared" si="217"/>
        <v>14</v>
      </c>
      <c r="S270" s="18">
        <f t="shared" si="217"/>
        <v>11</v>
      </c>
      <c r="T270" s="18">
        <f t="shared" si="217"/>
        <v>14</v>
      </c>
      <c r="U270" s="18">
        <f t="shared" si="217"/>
        <v>5</v>
      </c>
      <c r="V270" s="19"/>
    </row>
    <row r="271" spans="1:22" ht="12.75">
      <c r="A271" s="29" t="s">
        <v>57</v>
      </c>
      <c r="B271" s="1">
        <f t="shared" si="215"/>
        <v>275</v>
      </c>
      <c r="C271" s="1">
        <f t="shared" si="215"/>
        <v>222</v>
      </c>
      <c r="D271" s="1">
        <f>F271+P271+R271</f>
        <v>262</v>
      </c>
      <c r="E271" s="1">
        <f>G271+Q271+S271</f>
        <v>218</v>
      </c>
      <c r="F271" s="1">
        <f t="shared" si="216"/>
        <v>47</v>
      </c>
      <c r="G271" s="1">
        <f t="shared" si="216"/>
        <v>50</v>
      </c>
      <c r="H271" s="10">
        <v>24</v>
      </c>
      <c r="I271" s="10">
        <v>32</v>
      </c>
      <c r="J271" s="10">
        <v>14</v>
      </c>
      <c r="K271" s="10">
        <v>8</v>
      </c>
      <c r="L271" s="10">
        <v>1</v>
      </c>
      <c r="M271" s="10">
        <v>0</v>
      </c>
      <c r="N271" s="10">
        <v>8</v>
      </c>
      <c r="O271" s="10">
        <v>10</v>
      </c>
      <c r="P271" s="10">
        <v>204</v>
      </c>
      <c r="Q271" s="10">
        <v>158</v>
      </c>
      <c r="R271" s="10">
        <v>11</v>
      </c>
      <c r="S271" s="10">
        <v>10</v>
      </c>
      <c r="T271" s="10">
        <v>13</v>
      </c>
      <c r="U271" s="10">
        <v>4</v>
      </c>
      <c r="V271" s="5"/>
    </row>
    <row r="272" spans="1:22" ht="12.75">
      <c r="A272" s="29" t="s">
        <v>58</v>
      </c>
      <c r="B272" s="1">
        <f t="shared" si="215"/>
        <v>29</v>
      </c>
      <c r="C272" s="1">
        <f t="shared" si="215"/>
        <v>42</v>
      </c>
      <c r="D272" s="1">
        <f>F272+P272+R272</f>
        <v>28</v>
      </c>
      <c r="E272" s="1">
        <f>G272+Q272+S272</f>
        <v>41</v>
      </c>
      <c r="F272" s="1">
        <f t="shared" si="216"/>
        <v>12</v>
      </c>
      <c r="G272" s="1">
        <f t="shared" si="216"/>
        <v>11</v>
      </c>
      <c r="H272" s="10">
        <v>6</v>
      </c>
      <c r="I272" s="10">
        <v>3</v>
      </c>
      <c r="J272" s="10">
        <v>2</v>
      </c>
      <c r="K272" s="10">
        <v>3</v>
      </c>
      <c r="L272" s="10">
        <v>2</v>
      </c>
      <c r="M272" s="10">
        <v>0</v>
      </c>
      <c r="N272" s="10">
        <v>2</v>
      </c>
      <c r="O272" s="10">
        <v>5</v>
      </c>
      <c r="P272" s="10">
        <v>13</v>
      </c>
      <c r="Q272" s="10">
        <v>29</v>
      </c>
      <c r="R272" s="10">
        <v>3</v>
      </c>
      <c r="S272" s="10">
        <v>1</v>
      </c>
      <c r="T272" s="10">
        <v>1</v>
      </c>
      <c r="U272" s="10">
        <v>1</v>
      </c>
      <c r="V272" s="5"/>
    </row>
    <row r="273" spans="1:22" ht="12.75">
      <c r="A273" s="28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5"/>
    </row>
    <row r="274" spans="1:22" ht="12.75">
      <c r="A274" s="1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5"/>
    </row>
    <row r="275" spans="1:22" ht="12.75">
      <c r="A275" s="18"/>
      <c r="B275" s="7"/>
      <c r="C275" s="7"/>
      <c r="D275" s="8"/>
      <c r="E275" s="8"/>
      <c r="F275" s="8"/>
      <c r="G275" s="8"/>
      <c r="H275" s="7"/>
      <c r="I275" s="7"/>
      <c r="J275" s="7"/>
      <c r="K275" s="7"/>
      <c r="L275" s="7"/>
      <c r="M275" s="7"/>
      <c r="N275" s="7"/>
      <c r="O275" s="8"/>
      <c r="P275" s="7"/>
      <c r="Q275" s="7"/>
      <c r="R275" s="7"/>
      <c r="S275" s="7"/>
      <c r="T275" s="7"/>
      <c r="U275" s="7"/>
      <c r="V275" s="5"/>
    </row>
    <row r="276" spans="1:22" ht="12.75">
      <c r="A276" s="22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5"/>
    </row>
    <row r="277" spans="1:22" ht="12.75">
      <c r="A277" s="28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5"/>
    </row>
    <row r="278" spans="1:22" ht="12.75">
      <c r="A278" s="31" t="s">
        <v>59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5"/>
    </row>
    <row r="279" spans="1:22" ht="12.75">
      <c r="A279" s="31" t="s">
        <v>42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5"/>
    </row>
    <row r="280" spans="1:22" ht="12.75">
      <c r="A280" s="31" t="s">
        <v>60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5"/>
    </row>
    <row r="281" spans="1:22" ht="12.75">
      <c r="A281" s="18" t="s">
        <v>43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5"/>
    </row>
    <row r="282" spans="1:22" ht="12.75">
      <c r="A282" s="31" t="s">
        <v>61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5"/>
    </row>
    <row r="283" spans="1:22" ht="12.75">
      <c r="A283" s="31" t="s">
        <v>62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5"/>
    </row>
    <row r="284" spans="1:22" ht="12.75">
      <c r="A284" s="2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5"/>
    </row>
    <row r="285" spans="1:22" ht="12.75">
      <c r="A285" s="39"/>
      <c r="B285" s="39"/>
      <c r="C285" s="39"/>
      <c r="D285" s="39"/>
      <c r="E285" s="39"/>
      <c r="F285" s="39"/>
      <c r="G285" s="39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5"/>
    </row>
    <row r="286" spans="1:22" ht="12.75">
      <c r="A286" s="41"/>
      <c r="B286" s="41" t="s">
        <v>1</v>
      </c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5"/>
    </row>
    <row r="287" spans="1:22" ht="12.75">
      <c r="A287" s="41" t="s">
        <v>56</v>
      </c>
      <c r="B287">
        <f aca="true" t="shared" si="218" ref="B287:U287">SUM(B288:B289)</f>
        <v>741</v>
      </c>
      <c r="C287">
        <f t="shared" si="218"/>
        <v>755</v>
      </c>
      <c r="D287">
        <f t="shared" si="218"/>
        <v>355</v>
      </c>
      <c r="E287">
        <f t="shared" si="218"/>
        <v>527</v>
      </c>
      <c r="F287">
        <f t="shared" si="218"/>
        <v>51</v>
      </c>
      <c r="G287">
        <f t="shared" si="218"/>
        <v>115</v>
      </c>
      <c r="H287">
        <f t="shared" si="218"/>
        <v>7</v>
      </c>
      <c r="I287">
        <f t="shared" si="218"/>
        <v>20</v>
      </c>
      <c r="J287">
        <f t="shared" si="218"/>
        <v>36</v>
      </c>
      <c r="K287">
        <f t="shared" si="218"/>
        <v>78</v>
      </c>
      <c r="L287">
        <f t="shared" si="218"/>
        <v>1</v>
      </c>
      <c r="M287">
        <f t="shared" si="218"/>
        <v>1</v>
      </c>
      <c r="N287">
        <f t="shared" si="218"/>
        <v>7</v>
      </c>
      <c r="O287">
        <f t="shared" si="218"/>
        <v>16</v>
      </c>
      <c r="P287">
        <f t="shared" si="218"/>
        <v>88</v>
      </c>
      <c r="Q287">
        <f t="shared" si="218"/>
        <v>253</v>
      </c>
      <c r="R287">
        <f t="shared" si="218"/>
        <v>216</v>
      </c>
      <c r="S287">
        <f t="shared" si="218"/>
        <v>159</v>
      </c>
      <c r="T287">
        <f t="shared" si="218"/>
        <v>386</v>
      </c>
      <c r="U287">
        <f t="shared" si="218"/>
        <v>228</v>
      </c>
      <c r="V287" s="5"/>
    </row>
    <row r="288" spans="1:22" ht="12.75">
      <c r="A288" s="43" t="s">
        <v>55</v>
      </c>
      <c r="B288">
        <f aca="true" t="shared" si="219" ref="B288:U288">SUM(B293+B297+B301+B305)</f>
        <v>249</v>
      </c>
      <c r="C288">
        <f t="shared" si="219"/>
        <v>237</v>
      </c>
      <c r="D288">
        <f t="shared" si="219"/>
        <v>133</v>
      </c>
      <c r="E288">
        <f t="shared" si="219"/>
        <v>179</v>
      </c>
      <c r="F288">
        <f t="shared" si="219"/>
        <v>20</v>
      </c>
      <c r="G288">
        <f t="shared" si="219"/>
        <v>43</v>
      </c>
      <c r="H288">
        <f t="shared" si="219"/>
        <v>4</v>
      </c>
      <c r="I288">
        <f t="shared" si="219"/>
        <v>4</v>
      </c>
      <c r="J288">
        <f t="shared" si="219"/>
        <v>13</v>
      </c>
      <c r="K288">
        <f t="shared" si="219"/>
        <v>34</v>
      </c>
      <c r="L288">
        <f t="shared" si="219"/>
        <v>0</v>
      </c>
      <c r="M288">
        <f t="shared" si="219"/>
        <v>0</v>
      </c>
      <c r="N288">
        <f t="shared" si="219"/>
        <v>3</v>
      </c>
      <c r="O288">
        <f t="shared" si="219"/>
        <v>5</v>
      </c>
      <c r="P288">
        <f t="shared" si="219"/>
        <v>38</v>
      </c>
      <c r="Q288">
        <f t="shared" si="219"/>
        <v>89</v>
      </c>
      <c r="R288">
        <f t="shared" si="219"/>
        <v>75</v>
      </c>
      <c r="S288">
        <f t="shared" si="219"/>
        <v>47</v>
      </c>
      <c r="T288">
        <f t="shared" si="219"/>
        <v>116</v>
      </c>
      <c r="U288">
        <f t="shared" si="219"/>
        <v>58</v>
      </c>
      <c r="V288" s="5"/>
    </row>
    <row r="289" spans="1:22" ht="12.75">
      <c r="A289" s="43" t="s">
        <v>58</v>
      </c>
      <c r="B289">
        <f aca="true" t="shared" si="220" ref="B289:U289">SUM(B294+B298+B302+B306)</f>
        <v>492</v>
      </c>
      <c r="C289">
        <f t="shared" si="220"/>
        <v>518</v>
      </c>
      <c r="D289">
        <f t="shared" si="220"/>
        <v>222</v>
      </c>
      <c r="E289">
        <f t="shared" si="220"/>
        <v>348</v>
      </c>
      <c r="F289">
        <f t="shared" si="220"/>
        <v>31</v>
      </c>
      <c r="G289">
        <f t="shared" si="220"/>
        <v>72</v>
      </c>
      <c r="H289">
        <f t="shared" si="220"/>
        <v>3</v>
      </c>
      <c r="I289">
        <f t="shared" si="220"/>
        <v>16</v>
      </c>
      <c r="J289">
        <f t="shared" si="220"/>
        <v>23</v>
      </c>
      <c r="K289">
        <f t="shared" si="220"/>
        <v>44</v>
      </c>
      <c r="L289">
        <f t="shared" si="220"/>
        <v>1</v>
      </c>
      <c r="M289">
        <f t="shared" si="220"/>
        <v>1</v>
      </c>
      <c r="N289">
        <f t="shared" si="220"/>
        <v>4</v>
      </c>
      <c r="O289">
        <f t="shared" si="220"/>
        <v>11</v>
      </c>
      <c r="P289">
        <f t="shared" si="220"/>
        <v>50</v>
      </c>
      <c r="Q289">
        <f t="shared" si="220"/>
        <v>164</v>
      </c>
      <c r="R289">
        <f t="shared" si="220"/>
        <v>141</v>
      </c>
      <c r="S289">
        <f t="shared" si="220"/>
        <v>112</v>
      </c>
      <c r="T289">
        <f t="shared" si="220"/>
        <v>270</v>
      </c>
      <c r="U289">
        <f t="shared" si="220"/>
        <v>170</v>
      </c>
      <c r="V289" s="5"/>
    </row>
    <row r="290" spans="1:22" ht="12.75">
      <c r="A290" s="42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5"/>
    </row>
    <row r="291" spans="1:22" ht="12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5"/>
    </row>
    <row r="292" spans="1:22" ht="12.75">
      <c r="A292" t="s">
        <v>54</v>
      </c>
      <c r="B292">
        <f aca="true" t="shared" si="221" ref="B292:U292">SUM(B293:B294)</f>
        <v>0</v>
      </c>
      <c r="C292">
        <f t="shared" si="221"/>
        <v>0</v>
      </c>
      <c r="D292">
        <f t="shared" si="221"/>
        <v>0</v>
      </c>
      <c r="E292">
        <f t="shared" si="221"/>
        <v>0</v>
      </c>
      <c r="F292">
        <f t="shared" si="221"/>
        <v>0</v>
      </c>
      <c r="G292">
        <f t="shared" si="221"/>
        <v>0</v>
      </c>
      <c r="H292">
        <f t="shared" si="221"/>
        <v>0</v>
      </c>
      <c r="I292">
        <f t="shared" si="221"/>
        <v>0</v>
      </c>
      <c r="J292">
        <f t="shared" si="221"/>
        <v>0</v>
      </c>
      <c r="K292">
        <f t="shared" si="221"/>
        <v>0</v>
      </c>
      <c r="L292">
        <f t="shared" si="221"/>
        <v>0</v>
      </c>
      <c r="M292">
        <f t="shared" si="221"/>
        <v>0</v>
      </c>
      <c r="N292">
        <f t="shared" si="221"/>
        <v>0</v>
      </c>
      <c r="O292">
        <f t="shared" si="221"/>
        <v>0</v>
      </c>
      <c r="P292">
        <f t="shared" si="221"/>
        <v>0</v>
      </c>
      <c r="Q292">
        <f t="shared" si="221"/>
        <v>0</v>
      </c>
      <c r="R292">
        <f t="shared" si="221"/>
        <v>0</v>
      </c>
      <c r="S292">
        <f t="shared" si="221"/>
        <v>0</v>
      </c>
      <c r="T292">
        <f t="shared" si="221"/>
        <v>0</v>
      </c>
      <c r="U292">
        <f t="shared" si="221"/>
        <v>0</v>
      </c>
      <c r="V292" s="5"/>
    </row>
    <row r="293" spans="1:22" ht="12.75">
      <c r="A293" t="s">
        <v>57</v>
      </c>
      <c r="B293">
        <f>SUM(D293+T293)</f>
        <v>0</v>
      </c>
      <c r="C293">
        <f>SUM(E293+U293)</f>
        <v>0</v>
      </c>
      <c r="D293">
        <f>SUM(F293+P293+R293)</f>
        <v>0</v>
      </c>
      <c r="E293">
        <f>SUM(G293+Q293+S293)</f>
        <v>0</v>
      </c>
      <c r="F293">
        <f>SUM(H293+J293+L293+N293)</f>
        <v>0</v>
      </c>
      <c r="G293">
        <f>SUM(I293+K293+M293+O293)</f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5"/>
    </row>
    <row r="294" spans="1:22" ht="12.75">
      <c r="A294" t="s">
        <v>58</v>
      </c>
      <c r="B294">
        <f>SUM(D294+T294)</f>
        <v>0</v>
      </c>
      <c r="C294">
        <f>SUM(E294+U294)</f>
        <v>0</v>
      </c>
      <c r="D294">
        <f>SUM(F294+P294+R294)</f>
        <v>0</v>
      </c>
      <c r="E294">
        <f>SUM(G294+Q294+S294)</f>
        <v>0</v>
      </c>
      <c r="F294">
        <f>SUM(H294+J294+L294+N294)</f>
        <v>0</v>
      </c>
      <c r="G294">
        <f>SUM(I294+K294+M294+O294)</f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5"/>
    </row>
    <row r="295" spans="1:22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5"/>
    </row>
    <row r="296" spans="1:22" ht="12.75">
      <c r="A296" t="s">
        <v>53</v>
      </c>
      <c r="B296">
        <f aca="true" t="shared" si="222" ref="B296:U296">SUM(B297:B298)</f>
        <v>405</v>
      </c>
      <c r="C296">
        <f t="shared" si="222"/>
        <v>218</v>
      </c>
      <c r="D296">
        <f t="shared" si="222"/>
        <v>23</v>
      </c>
      <c r="E296">
        <f t="shared" si="222"/>
        <v>8</v>
      </c>
      <c r="F296">
        <f t="shared" si="222"/>
        <v>0</v>
      </c>
      <c r="G296">
        <f t="shared" si="222"/>
        <v>1</v>
      </c>
      <c r="H296">
        <f t="shared" si="222"/>
        <v>0</v>
      </c>
      <c r="I296">
        <f t="shared" si="222"/>
        <v>1</v>
      </c>
      <c r="J296">
        <f t="shared" si="222"/>
        <v>0</v>
      </c>
      <c r="K296">
        <f t="shared" si="222"/>
        <v>0</v>
      </c>
      <c r="L296">
        <f t="shared" si="222"/>
        <v>0</v>
      </c>
      <c r="M296">
        <f t="shared" si="222"/>
        <v>0</v>
      </c>
      <c r="N296">
        <f t="shared" si="222"/>
        <v>0</v>
      </c>
      <c r="O296">
        <f t="shared" si="222"/>
        <v>0</v>
      </c>
      <c r="P296">
        <f t="shared" si="222"/>
        <v>6</v>
      </c>
      <c r="Q296">
        <f t="shared" si="222"/>
        <v>6</v>
      </c>
      <c r="R296">
        <f t="shared" si="222"/>
        <v>17</v>
      </c>
      <c r="S296">
        <f t="shared" si="222"/>
        <v>1</v>
      </c>
      <c r="T296">
        <f t="shared" si="222"/>
        <v>382</v>
      </c>
      <c r="U296">
        <f t="shared" si="222"/>
        <v>210</v>
      </c>
      <c r="V296" s="5"/>
    </row>
    <row r="297" spans="1:22" ht="12.75">
      <c r="A297" t="s">
        <v>57</v>
      </c>
      <c r="B297">
        <f>SUM(D297+T297)</f>
        <v>118</v>
      </c>
      <c r="C297">
        <f>SUM(E297+U297)</f>
        <v>54</v>
      </c>
      <c r="D297">
        <f>SUM(F297+P297+R297)</f>
        <v>3</v>
      </c>
      <c r="E297">
        <f>SUM(G297+Q297+S297)</f>
        <v>1</v>
      </c>
      <c r="F297">
        <f>SUM(H297+J297+L297+N297)</f>
        <v>0</v>
      </c>
      <c r="G297">
        <f>SUM(I297+K297+M297+O297)</f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1</v>
      </c>
      <c r="R297" s="40">
        <v>3</v>
      </c>
      <c r="S297" s="40">
        <v>0</v>
      </c>
      <c r="T297" s="40">
        <v>115</v>
      </c>
      <c r="U297" s="40">
        <v>53</v>
      </c>
      <c r="V297" s="5"/>
    </row>
    <row r="298" spans="1:22" ht="12.75">
      <c r="A298" t="s">
        <v>58</v>
      </c>
      <c r="B298">
        <f>SUM(D298+T298)</f>
        <v>287</v>
      </c>
      <c r="C298">
        <f>SUM(E298+U298)</f>
        <v>164</v>
      </c>
      <c r="D298">
        <f>SUM(F298+P298+R298)</f>
        <v>20</v>
      </c>
      <c r="E298">
        <f>SUM(G298+Q298+S298)</f>
        <v>7</v>
      </c>
      <c r="F298">
        <f>SUM(H298+J298+L298+N298)</f>
        <v>0</v>
      </c>
      <c r="G298">
        <f>SUM(I298+K298+M298+O298)</f>
        <v>1</v>
      </c>
      <c r="H298" s="40">
        <v>0</v>
      </c>
      <c r="I298" s="40">
        <v>1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6</v>
      </c>
      <c r="Q298" s="40">
        <v>5</v>
      </c>
      <c r="R298" s="40">
        <v>14</v>
      </c>
      <c r="S298" s="40">
        <v>1</v>
      </c>
      <c r="T298" s="40">
        <v>267</v>
      </c>
      <c r="U298" s="40">
        <v>157</v>
      </c>
      <c r="V298" s="5"/>
    </row>
    <row r="299" spans="1:22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5"/>
    </row>
    <row r="300" spans="1:22" ht="12.75">
      <c r="A300" t="s">
        <v>52</v>
      </c>
      <c r="B300">
        <f aca="true" t="shared" si="223" ref="B300:U300">SUM(B301:B302)</f>
        <v>336</v>
      </c>
      <c r="C300">
        <f t="shared" si="223"/>
        <v>537</v>
      </c>
      <c r="D300">
        <f t="shared" si="223"/>
        <v>332</v>
      </c>
      <c r="E300">
        <f t="shared" si="223"/>
        <v>519</v>
      </c>
      <c r="F300">
        <f t="shared" si="223"/>
        <v>51</v>
      </c>
      <c r="G300">
        <f t="shared" si="223"/>
        <v>114</v>
      </c>
      <c r="H300">
        <f t="shared" si="223"/>
        <v>7</v>
      </c>
      <c r="I300">
        <f t="shared" si="223"/>
        <v>19</v>
      </c>
      <c r="J300">
        <f t="shared" si="223"/>
        <v>36</v>
      </c>
      <c r="K300">
        <f t="shared" si="223"/>
        <v>78</v>
      </c>
      <c r="L300">
        <f t="shared" si="223"/>
        <v>1</v>
      </c>
      <c r="M300">
        <f t="shared" si="223"/>
        <v>1</v>
      </c>
      <c r="N300">
        <f t="shared" si="223"/>
        <v>7</v>
      </c>
      <c r="O300">
        <f t="shared" si="223"/>
        <v>16</v>
      </c>
      <c r="P300">
        <f t="shared" si="223"/>
        <v>82</v>
      </c>
      <c r="Q300">
        <f t="shared" si="223"/>
        <v>247</v>
      </c>
      <c r="R300">
        <f t="shared" si="223"/>
        <v>199</v>
      </c>
      <c r="S300">
        <f t="shared" si="223"/>
        <v>158</v>
      </c>
      <c r="T300">
        <f t="shared" si="223"/>
        <v>4</v>
      </c>
      <c r="U300">
        <f t="shared" si="223"/>
        <v>18</v>
      </c>
      <c r="V300" s="5"/>
    </row>
    <row r="301" spans="1:22" ht="12.75">
      <c r="A301" t="s">
        <v>57</v>
      </c>
      <c r="B301">
        <f>SUM(D301+T301)</f>
        <v>131</v>
      </c>
      <c r="C301">
        <f>SUM(E301+U301)</f>
        <v>183</v>
      </c>
      <c r="D301">
        <f>SUM(F301+P301+R301)</f>
        <v>130</v>
      </c>
      <c r="E301">
        <f>SUM(G301+Q301+S301)</f>
        <v>178</v>
      </c>
      <c r="F301">
        <f>SUM(H301+J301+L301+N301)</f>
        <v>20</v>
      </c>
      <c r="G301">
        <f>SUM(I301+K301+M301+O301)</f>
        <v>43</v>
      </c>
      <c r="H301" s="40">
        <v>4</v>
      </c>
      <c r="I301" s="40">
        <v>4</v>
      </c>
      <c r="J301" s="40">
        <v>13</v>
      </c>
      <c r="K301" s="40">
        <v>34</v>
      </c>
      <c r="L301" s="40">
        <v>0</v>
      </c>
      <c r="M301" s="40">
        <v>0</v>
      </c>
      <c r="N301" s="40">
        <v>3</v>
      </c>
      <c r="O301" s="40">
        <v>5</v>
      </c>
      <c r="P301" s="40">
        <v>38</v>
      </c>
      <c r="Q301" s="40">
        <v>88</v>
      </c>
      <c r="R301" s="40">
        <v>72</v>
      </c>
      <c r="S301" s="40">
        <v>47</v>
      </c>
      <c r="T301" s="40">
        <v>1</v>
      </c>
      <c r="U301" s="40">
        <v>5</v>
      </c>
      <c r="V301" s="5"/>
    </row>
    <row r="302" spans="1:22" ht="12.75">
      <c r="A302" t="s">
        <v>58</v>
      </c>
      <c r="B302">
        <f>SUM(D302+T302)</f>
        <v>205</v>
      </c>
      <c r="C302">
        <f>SUM(E302+U302)</f>
        <v>354</v>
      </c>
      <c r="D302">
        <f>SUM(F302+P302+R302)</f>
        <v>202</v>
      </c>
      <c r="E302">
        <f>SUM(G302+Q302+S302)</f>
        <v>341</v>
      </c>
      <c r="F302">
        <f>SUM(H302+J302+L302+N302)</f>
        <v>31</v>
      </c>
      <c r="G302">
        <f>SUM(I302+K302+M302+O302)</f>
        <v>71</v>
      </c>
      <c r="H302" s="40">
        <v>3</v>
      </c>
      <c r="I302" s="40">
        <v>15</v>
      </c>
      <c r="J302" s="40">
        <v>23</v>
      </c>
      <c r="K302" s="40">
        <v>44</v>
      </c>
      <c r="L302" s="40">
        <v>1</v>
      </c>
      <c r="M302" s="40">
        <v>1</v>
      </c>
      <c r="N302" s="40">
        <v>4</v>
      </c>
      <c r="O302" s="40">
        <v>11</v>
      </c>
      <c r="P302" s="40">
        <v>44</v>
      </c>
      <c r="Q302" s="40">
        <v>159</v>
      </c>
      <c r="R302" s="40">
        <v>127</v>
      </c>
      <c r="S302" s="40">
        <v>111</v>
      </c>
      <c r="T302" s="40">
        <v>3</v>
      </c>
      <c r="U302" s="40">
        <v>13</v>
      </c>
      <c r="V302" s="5"/>
    </row>
    <row r="303" spans="1:22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5"/>
    </row>
    <row r="304" spans="1:22" ht="12.75">
      <c r="A304" t="s">
        <v>51</v>
      </c>
      <c r="B304">
        <f aca="true" t="shared" si="224" ref="B304:U304">SUM(B305:B306)</f>
        <v>0</v>
      </c>
      <c r="C304">
        <f t="shared" si="224"/>
        <v>0</v>
      </c>
      <c r="D304">
        <f t="shared" si="224"/>
        <v>0</v>
      </c>
      <c r="E304">
        <f t="shared" si="224"/>
        <v>0</v>
      </c>
      <c r="F304">
        <f t="shared" si="224"/>
        <v>0</v>
      </c>
      <c r="G304">
        <f t="shared" si="224"/>
        <v>0</v>
      </c>
      <c r="H304">
        <f t="shared" si="224"/>
        <v>0</v>
      </c>
      <c r="I304">
        <f t="shared" si="224"/>
        <v>0</v>
      </c>
      <c r="J304">
        <f t="shared" si="224"/>
        <v>0</v>
      </c>
      <c r="K304">
        <f t="shared" si="224"/>
        <v>0</v>
      </c>
      <c r="L304">
        <f t="shared" si="224"/>
        <v>0</v>
      </c>
      <c r="M304">
        <f t="shared" si="224"/>
        <v>0</v>
      </c>
      <c r="N304">
        <f t="shared" si="224"/>
        <v>0</v>
      </c>
      <c r="O304">
        <f t="shared" si="224"/>
        <v>0</v>
      </c>
      <c r="P304">
        <f t="shared" si="224"/>
        <v>0</v>
      </c>
      <c r="Q304">
        <f t="shared" si="224"/>
        <v>0</v>
      </c>
      <c r="R304">
        <f t="shared" si="224"/>
        <v>0</v>
      </c>
      <c r="S304">
        <f t="shared" si="224"/>
        <v>0</v>
      </c>
      <c r="T304">
        <f t="shared" si="224"/>
        <v>0</v>
      </c>
      <c r="U304">
        <f t="shared" si="224"/>
        <v>0</v>
      </c>
      <c r="V304" s="5"/>
    </row>
    <row r="305" spans="1:22" ht="12.75">
      <c r="A305" t="s">
        <v>57</v>
      </c>
      <c r="B305">
        <f>SUM(D305+T305)</f>
        <v>0</v>
      </c>
      <c r="C305">
        <f>SUM(E305+U305)</f>
        <v>0</v>
      </c>
      <c r="D305">
        <f>SUM(F305+P305+R305)</f>
        <v>0</v>
      </c>
      <c r="E305">
        <f>SUM(G305+Q305+S305)</f>
        <v>0</v>
      </c>
      <c r="F305">
        <f>SUM(H305+J305+L305+N305)</f>
        <v>0</v>
      </c>
      <c r="G305">
        <f>SUM(I305+K305+M305+O305)</f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5"/>
    </row>
    <row r="306" spans="1:22" ht="12.75">
      <c r="A306" t="s">
        <v>58</v>
      </c>
      <c r="B306">
        <f>SUM(D306+T306)</f>
        <v>0</v>
      </c>
      <c r="C306">
        <f>SUM(E306+U306)</f>
        <v>0</v>
      </c>
      <c r="D306">
        <f>SUM(F306+P306+R306)</f>
        <v>0</v>
      </c>
      <c r="E306">
        <f>SUM(G306+Q306+S306)</f>
        <v>0</v>
      </c>
      <c r="F306">
        <f>SUM(H306+J306+L306+N306)</f>
        <v>0</v>
      </c>
      <c r="G306">
        <f>SUM(I306+K306+M306+O306)</f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5"/>
    </row>
    <row r="307" spans="1:22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5"/>
    </row>
    <row r="308" spans="1:22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5"/>
    </row>
    <row r="309" spans="1:22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5"/>
    </row>
    <row r="310" spans="1:22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36" t="s">
        <v>50</v>
      </c>
      <c r="U310" s="36"/>
      <c r="V310" s="5"/>
    </row>
    <row r="311" spans="1:22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36" t="s">
        <v>49</v>
      </c>
      <c r="U311" s="36"/>
      <c r="V311" s="5"/>
    </row>
    <row r="312" spans="1:22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37" t="s">
        <v>48</v>
      </c>
      <c r="U312" s="36"/>
      <c r="V312" s="5"/>
    </row>
    <row r="313" spans="1:22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3"/>
      <c r="R313" s="38"/>
      <c r="S313" s="38"/>
      <c r="T313" s="37" t="s">
        <v>47</v>
      </c>
      <c r="U313" s="36"/>
      <c r="V313" s="5"/>
    </row>
    <row r="314" spans="1:22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5"/>
    </row>
    <row r="315" spans="20:22" ht="12.75">
      <c r="T315" s="3"/>
      <c r="V315" s="5"/>
    </row>
    <row r="316" spans="20:22" ht="12.75">
      <c r="T316" s="3"/>
      <c r="V316" s="5"/>
    </row>
    <row r="317" spans="20:22" ht="12.75">
      <c r="T317" s="3"/>
      <c r="V317" s="5"/>
    </row>
    <row r="318" spans="20:22" ht="12.75">
      <c r="T318" s="3"/>
      <c r="V318" s="5"/>
    </row>
    <row r="319" spans="20:22" ht="12.75">
      <c r="T319" s="3"/>
      <c r="V319" s="5"/>
    </row>
    <row r="320" spans="20:22" ht="12.75">
      <c r="T320" s="3"/>
      <c r="V320" s="5"/>
    </row>
    <row r="321" spans="20:22" ht="12.75">
      <c r="T321" s="3"/>
      <c r="V321" s="5"/>
    </row>
    <row r="322" spans="20:22" ht="12.75">
      <c r="T322" s="3"/>
      <c r="V322" s="5"/>
    </row>
    <row r="323" spans="20:22" ht="12.75">
      <c r="T323" s="3"/>
      <c r="V323" s="5"/>
    </row>
    <row r="324" spans="20:22" ht="12.75">
      <c r="T324" s="3"/>
      <c r="V324" s="5"/>
    </row>
    <row r="325" spans="20:22" ht="12.75">
      <c r="T325" s="3"/>
      <c r="V325" s="5"/>
    </row>
    <row r="326" spans="20:22" ht="12.75">
      <c r="T326" s="3"/>
      <c r="V326" s="5"/>
    </row>
    <row r="327" spans="20:22" ht="12.75">
      <c r="T327" s="3"/>
      <c r="V327" s="5"/>
    </row>
    <row r="328" spans="20:22" ht="12.75">
      <c r="T328" s="3"/>
      <c r="V328" s="5"/>
    </row>
    <row r="329" spans="20:22" ht="12.75">
      <c r="T329" s="3"/>
      <c r="V329" s="5"/>
    </row>
    <row r="330" spans="20:22" ht="12.75">
      <c r="T330" s="3"/>
      <c r="V330" s="5"/>
    </row>
    <row r="331" spans="20:22" ht="12.75">
      <c r="T331" s="3"/>
      <c r="V331" s="5"/>
    </row>
    <row r="332" spans="20:22" ht="12.75">
      <c r="T332" s="3"/>
      <c r="V332" s="5"/>
    </row>
    <row r="333" spans="20:22" ht="12.75">
      <c r="T333" s="3"/>
      <c r="V333" s="5"/>
    </row>
    <row r="334" spans="20:22" ht="12.75">
      <c r="T334" s="3"/>
      <c r="V334" s="5"/>
    </row>
    <row r="335" spans="20:22" ht="12.75">
      <c r="T335" s="3"/>
      <c r="V335" s="5"/>
    </row>
    <row r="336" spans="20:22" ht="12.75">
      <c r="T336" s="3"/>
      <c r="V336" s="5"/>
    </row>
    <row r="337" spans="20:22" ht="12.75">
      <c r="T337" s="3"/>
      <c r="V337" s="5"/>
    </row>
    <row r="338" spans="20:22" ht="12.75">
      <c r="T338" s="3"/>
      <c r="V338" s="5"/>
    </row>
    <row r="339" spans="20:22" ht="12.75">
      <c r="T339" s="3"/>
      <c r="V339" s="5"/>
    </row>
    <row r="340" spans="20:22" ht="12.75">
      <c r="T340" s="3"/>
      <c r="V340" s="5"/>
    </row>
    <row r="341" spans="20:22" ht="12.75">
      <c r="T341" s="3"/>
      <c r="V341" s="5"/>
    </row>
    <row r="342" spans="20:22" ht="12.75">
      <c r="T342" s="3"/>
      <c r="V342" s="5"/>
    </row>
    <row r="343" spans="20:22" ht="12.75">
      <c r="T343" s="3"/>
      <c r="V343" s="5"/>
    </row>
    <row r="344" spans="20:22" ht="12.75">
      <c r="T344" s="3"/>
      <c r="V344" s="5"/>
    </row>
    <row r="345" spans="20:22" ht="12.75">
      <c r="T345" s="3"/>
      <c r="V345" s="5"/>
    </row>
    <row r="346" spans="20:22" ht="12.75">
      <c r="T346" s="3"/>
      <c r="V346" s="5"/>
    </row>
    <row r="347" spans="20:22" ht="12.75">
      <c r="T347" s="3"/>
      <c r="V347" s="5"/>
    </row>
    <row r="348" spans="20:22" ht="12.75">
      <c r="T348" s="3"/>
      <c r="V348" s="5"/>
    </row>
    <row r="349" spans="20:22" ht="12.75">
      <c r="T349" s="3"/>
      <c r="V349" s="5"/>
    </row>
    <row r="350" spans="20:22" ht="12.75">
      <c r="T350" s="3"/>
      <c r="V350" s="5"/>
    </row>
    <row r="351" spans="20:22" ht="12.75">
      <c r="T351" s="3"/>
      <c r="V351" s="5"/>
    </row>
    <row r="352" spans="20:22" ht="12.75">
      <c r="T352" s="3"/>
      <c r="V352" s="5"/>
    </row>
    <row r="353" spans="20:22" ht="12.75">
      <c r="T353" s="3"/>
      <c r="V353" s="5"/>
    </row>
    <row r="354" spans="20:22" ht="12.75">
      <c r="T354" s="3"/>
      <c r="V354" s="5"/>
    </row>
    <row r="355" spans="20:22" ht="12.75">
      <c r="T355" s="3"/>
      <c r="V355" s="5"/>
    </row>
    <row r="356" spans="20:22" ht="12.75">
      <c r="T356" s="3"/>
      <c r="V356" s="5"/>
    </row>
    <row r="357" spans="20:22" ht="12.75">
      <c r="T357" s="3"/>
      <c r="V357" s="5"/>
    </row>
    <row r="358" spans="20:22" ht="12.75">
      <c r="T358" s="3"/>
      <c r="V358" s="5"/>
    </row>
    <row r="359" spans="20:22" ht="12.75">
      <c r="T359" s="3"/>
      <c r="V359" s="5"/>
    </row>
    <row r="360" spans="20:22" ht="12.75">
      <c r="T360" s="3"/>
      <c r="V360" s="5"/>
    </row>
    <row r="361" spans="20:22" ht="12.75">
      <c r="T361" s="3"/>
      <c r="V361" s="5"/>
    </row>
    <row r="362" spans="20:22" ht="12.75">
      <c r="T362" s="3"/>
      <c r="V362" s="5"/>
    </row>
    <row r="363" spans="20:22" ht="12.75">
      <c r="T363" s="3"/>
      <c r="V363" s="5"/>
    </row>
    <row r="364" spans="20:22" ht="12.75">
      <c r="T364" s="3"/>
      <c r="V364" s="5"/>
    </row>
    <row r="365" spans="20:22" ht="12.75">
      <c r="T365" s="3"/>
      <c r="V365" s="5"/>
    </row>
    <row r="366" spans="20:22" ht="12.75">
      <c r="T366" s="3"/>
      <c r="V366" s="5"/>
    </row>
    <row r="367" spans="20:22" ht="12.75">
      <c r="T367" s="3"/>
      <c r="V367" s="5"/>
    </row>
    <row r="368" spans="20:22" ht="12.75">
      <c r="T368" s="3"/>
      <c r="V368" s="5"/>
    </row>
    <row r="369" spans="20:22" ht="12.75">
      <c r="T369" s="3"/>
      <c r="V369" s="5"/>
    </row>
    <row r="370" spans="20:22" ht="12.75">
      <c r="T370" s="3"/>
      <c r="V370" s="5"/>
    </row>
    <row r="371" spans="20:22" ht="12.75">
      <c r="T371" s="3"/>
      <c r="V371" s="5"/>
    </row>
    <row r="372" spans="20:22" ht="12.75">
      <c r="T372" s="3"/>
      <c r="V372" s="5"/>
    </row>
    <row r="373" spans="20:22" ht="12.75">
      <c r="T373" s="3"/>
      <c r="V373" s="5"/>
    </row>
    <row r="374" spans="20:22" ht="12.75">
      <c r="T374" s="3"/>
      <c r="V374" s="5"/>
    </row>
    <row r="375" spans="20:22" ht="12.75">
      <c r="T375" s="3"/>
      <c r="V375" s="5"/>
    </row>
    <row r="376" spans="20:22" ht="12.75">
      <c r="T376" s="3"/>
      <c r="V376" s="5"/>
    </row>
    <row r="377" spans="20:22" ht="12.75">
      <c r="T377" s="3"/>
      <c r="V377" s="5"/>
    </row>
    <row r="378" spans="20:22" ht="12.75">
      <c r="T378" s="3"/>
      <c r="V378" s="5"/>
    </row>
    <row r="379" spans="20:22" ht="12.75">
      <c r="T379" s="3"/>
      <c r="V379" s="5"/>
    </row>
    <row r="380" spans="20:22" ht="12.75">
      <c r="T380" s="3"/>
      <c r="V380" s="5"/>
    </row>
    <row r="381" spans="20:22" ht="12.75">
      <c r="T381" s="3"/>
      <c r="V381" s="5"/>
    </row>
    <row r="382" spans="20:22" ht="12.75">
      <c r="T382" s="3"/>
      <c r="V382" s="5"/>
    </row>
    <row r="383" spans="20:22" ht="12.75">
      <c r="T383" s="3"/>
      <c r="V383" s="5"/>
    </row>
    <row r="384" spans="20:22" ht="12.75">
      <c r="T384" s="3"/>
      <c r="V384" s="5"/>
    </row>
    <row r="385" spans="20:22" ht="12.75">
      <c r="T385" s="3"/>
      <c r="V385" s="5"/>
    </row>
    <row r="386" spans="20:22" ht="12.75">
      <c r="T386" s="3"/>
      <c r="V386" s="5"/>
    </row>
    <row r="387" spans="20:22" ht="12.75">
      <c r="T387" s="3"/>
      <c r="V387" s="5"/>
    </row>
    <row r="388" spans="20:22" ht="12.75">
      <c r="T388" s="3"/>
      <c r="V388" s="5"/>
    </row>
    <row r="389" spans="20:22" ht="12.75">
      <c r="T389" s="3"/>
      <c r="V389" s="5"/>
    </row>
    <row r="390" spans="20:22" ht="12.75">
      <c r="T390" s="3"/>
      <c r="V390" s="5"/>
    </row>
    <row r="391" spans="20:22" ht="12.75">
      <c r="T391" s="3"/>
      <c r="V391" s="5"/>
    </row>
    <row r="392" spans="20:22" ht="12.75">
      <c r="T392" s="3"/>
      <c r="V392" s="5"/>
    </row>
    <row r="393" spans="20:22" ht="12.75">
      <c r="T393" s="3"/>
      <c r="V393" s="5"/>
    </row>
    <row r="394" spans="20:22" ht="12.75">
      <c r="T394" s="3"/>
      <c r="V394" s="5"/>
    </row>
    <row r="395" spans="20:22" ht="12.75">
      <c r="T395" s="3"/>
      <c r="V395" s="5"/>
    </row>
    <row r="396" spans="20:22" ht="12.75">
      <c r="T396" s="3"/>
      <c r="V396" s="5"/>
    </row>
    <row r="397" spans="20:22" ht="12.75">
      <c r="T397" s="3"/>
      <c r="V397" s="5"/>
    </row>
    <row r="398" spans="20:22" ht="12.75">
      <c r="T398" s="3"/>
      <c r="V398" s="5"/>
    </row>
    <row r="399" spans="20:22" ht="12.75">
      <c r="T399" s="3"/>
      <c r="V399" s="5"/>
    </row>
    <row r="400" spans="20:22" ht="12.75">
      <c r="T400" s="3"/>
      <c r="V400" s="5"/>
    </row>
    <row r="401" spans="20:22" ht="12.75">
      <c r="T401" s="3"/>
      <c r="V401" s="5"/>
    </row>
    <row r="402" spans="20:22" ht="12.75">
      <c r="T402" s="3"/>
      <c r="V402" s="5"/>
    </row>
    <row r="403" spans="20:22" ht="12.75">
      <c r="T403" s="3"/>
      <c r="V403" s="5"/>
    </row>
    <row r="404" spans="20:22" ht="12.75">
      <c r="T404" s="3"/>
      <c r="V404" s="5"/>
    </row>
    <row r="405" spans="20:22" ht="12.75">
      <c r="T405" s="3"/>
      <c r="V405" s="5"/>
    </row>
    <row r="406" spans="20:22" ht="12.75">
      <c r="T406" s="3"/>
      <c r="V406" s="5"/>
    </row>
    <row r="407" spans="20:22" ht="12.75">
      <c r="T407" s="3"/>
      <c r="V407" s="5"/>
    </row>
    <row r="408" spans="20:22" ht="12.75">
      <c r="T408" s="3"/>
      <c r="V408" s="5"/>
    </row>
    <row r="409" spans="20:22" ht="12.75">
      <c r="T409" s="3"/>
      <c r="V409" s="5"/>
    </row>
    <row r="410" spans="20:22" ht="12.75">
      <c r="T410" s="3"/>
      <c r="V410" s="5"/>
    </row>
    <row r="411" spans="20:22" ht="12.75">
      <c r="T411" s="3"/>
      <c r="V411" s="5"/>
    </row>
    <row r="412" spans="20:22" ht="12.75">
      <c r="T412" s="3"/>
      <c r="V412" s="5"/>
    </row>
    <row r="413" spans="20:22" ht="12.75">
      <c r="T413" s="3"/>
      <c r="V413" s="5"/>
    </row>
    <row r="414" spans="20:22" ht="12.75">
      <c r="T414" s="3"/>
      <c r="V414" s="5"/>
    </row>
    <row r="415" spans="20:22" ht="12.75">
      <c r="T415" s="3"/>
      <c r="V415" s="5"/>
    </row>
    <row r="416" spans="20:22" ht="12.75">
      <c r="T416" s="3"/>
      <c r="V416" s="5"/>
    </row>
    <row r="417" spans="20:22" ht="12.75">
      <c r="T417" s="3"/>
      <c r="V417" s="5"/>
    </row>
    <row r="418" spans="20:22" ht="12.75">
      <c r="T418" s="3"/>
      <c r="V418" s="5"/>
    </row>
    <row r="419" spans="20:22" ht="12.75">
      <c r="T419" s="3"/>
      <c r="V419" s="5"/>
    </row>
    <row r="420" spans="20:22" ht="12.75">
      <c r="T420" s="3"/>
      <c r="V420" s="5"/>
    </row>
    <row r="421" spans="20:22" ht="12.75">
      <c r="T421" s="3"/>
      <c r="V421" s="5"/>
    </row>
    <row r="422" spans="20:22" ht="12.75">
      <c r="T422" s="3"/>
      <c r="V422" s="5"/>
    </row>
    <row r="423" spans="20:22" ht="12.75">
      <c r="T423" s="3"/>
      <c r="V423" s="5"/>
    </row>
    <row r="424" spans="20:22" ht="12.75">
      <c r="T424" s="3"/>
      <c r="V424" s="5"/>
    </row>
    <row r="425" spans="20:22" ht="12.75">
      <c r="T425" s="3"/>
      <c r="V425" s="5"/>
    </row>
    <row r="426" spans="20:22" ht="12.75">
      <c r="T426" s="3"/>
      <c r="V426" s="5"/>
    </row>
    <row r="427" spans="20:22" ht="12.75">
      <c r="T427" s="3"/>
      <c r="V427" s="5"/>
    </row>
    <row r="428" spans="20:22" ht="12.75">
      <c r="T428" s="3"/>
      <c r="V428" s="5"/>
    </row>
    <row r="429" spans="20:22" ht="12.75">
      <c r="T429" s="3"/>
      <c r="V429" s="5"/>
    </row>
    <row r="430" spans="20:22" ht="12.75">
      <c r="T430" s="3"/>
      <c r="V430" s="5"/>
    </row>
    <row r="431" spans="20:22" ht="12.75">
      <c r="T431" s="3"/>
      <c r="V431" s="5"/>
    </row>
    <row r="432" spans="20:22" ht="12.75">
      <c r="T432" s="3"/>
      <c r="V432" s="5"/>
    </row>
    <row r="433" spans="20:22" ht="12.75">
      <c r="T433" s="3"/>
      <c r="V433" s="5"/>
    </row>
    <row r="434" spans="20:22" ht="12.75">
      <c r="T434" s="3"/>
      <c r="V434" s="5"/>
    </row>
    <row r="435" spans="20:22" ht="12.75">
      <c r="T435" s="3"/>
      <c r="V435" s="5"/>
    </row>
    <row r="436" spans="20:22" ht="12.75">
      <c r="T436" s="3"/>
      <c r="V436" s="5"/>
    </row>
    <row r="437" spans="20:22" ht="12.75">
      <c r="T437" s="3"/>
      <c r="V437" s="5"/>
    </row>
    <row r="438" spans="20:22" ht="12.75">
      <c r="T438" s="3"/>
      <c r="V438" s="5"/>
    </row>
    <row r="439" spans="20:22" ht="12.75">
      <c r="T439" s="3"/>
      <c r="V439" s="5"/>
    </row>
    <row r="440" spans="20:22" ht="12.75">
      <c r="T440" s="3"/>
      <c r="V440" s="5"/>
    </row>
    <row r="441" spans="20:22" ht="12.75">
      <c r="T441" s="3"/>
      <c r="V441" s="5"/>
    </row>
    <row r="442" spans="20:22" ht="12.75">
      <c r="T442" s="3"/>
      <c r="V442" s="5"/>
    </row>
    <row r="443" spans="20:22" ht="12.75">
      <c r="T443" s="3"/>
      <c r="V443" s="5"/>
    </row>
    <row r="444" spans="20:22" ht="12.75">
      <c r="T444" s="3"/>
      <c r="V444" s="5"/>
    </row>
    <row r="445" spans="20:22" ht="12.75">
      <c r="T445" s="3"/>
      <c r="V445" s="5"/>
    </row>
    <row r="446" spans="20:22" ht="12.75">
      <c r="T446" s="3"/>
      <c r="V446" s="5"/>
    </row>
    <row r="447" spans="20:22" ht="12.75">
      <c r="T447" s="3"/>
      <c r="V447" s="5"/>
    </row>
    <row r="448" spans="20:22" ht="12.75">
      <c r="T448" s="3"/>
      <c r="V448" s="5"/>
    </row>
    <row r="449" spans="20:22" ht="12.75">
      <c r="T449" s="3"/>
      <c r="V449" s="5"/>
    </row>
    <row r="450" spans="20:22" ht="12.75">
      <c r="T450" s="3"/>
      <c r="V450" s="5"/>
    </row>
    <row r="451" spans="20:22" ht="12.75">
      <c r="T451" s="3"/>
      <c r="V451" s="5"/>
    </row>
    <row r="452" spans="20:22" ht="12.75">
      <c r="T452" s="3"/>
      <c r="V452" s="5"/>
    </row>
    <row r="453" spans="20:22" ht="12.75">
      <c r="T453" s="3"/>
      <c r="V453" s="5"/>
    </row>
    <row r="454" spans="20:22" ht="12.75">
      <c r="T454" s="3"/>
      <c r="V454" s="5"/>
    </row>
    <row r="455" spans="20:22" ht="12.75">
      <c r="T455" s="3"/>
      <c r="V455" s="5"/>
    </row>
    <row r="456" spans="20:22" ht="12.75">
      <c r="T456" s="3"/>
      <c r="V456" s="5"/>
    </row>
    <row r="457" spans="20:22" ht="12.75">
      <c r="T457" s="3"/>
      <c r="V457" s="5"/>
    </row>
    <row r="458" spans="20:22" ht="12.75">
      <c r="T458" s="3"/>
      <c r="V458" s="5"/>
    </row>
    <row r="459" spans="20:22" ht="12.75">
      <c r="T459" s="3"/>
      <c r="V459" s="5"/>
    </row>
    <row r="460" spans="20:22" ht="12.75">
      <c r="T460" s="3"/>
      <c r="V460" s="5"/>
    </row>
    <row r="461" spans="20:22" ht="12.75">
      <c r="T461" s="3"/>
      <c r="V461" s="5"/>
    </row>
    <row r="462" spans="20:22" ht="12.75">
      <c r="T462" s="3"/>
      <c r="V462" s="5"/>
    </row>
    <row r="463" spans="20:22" ht="12.75">
      <c r="T463" s="3"/>
      <c r="V463" s="5"/>
    </row>
    <row r="464" spans="20:22" ht="12.75">
      <c r="T464" s="3"/>
      <c r="V464" s="5"/>
    </row>
    <row r="465" spans="20:22" ht="12.75">
      <c r="T465" s="3"/>
      <c r="V465" s="5"/>
    </row>
    <row r="466" spans="20:22" ht="12.75">
      <c r="T466" s="3"/>
      <c r="V466" s="5"/>
    </row>
    <row r="467" spans="20:22" ht="12.75">
      <c r="T467" s="3"/>
      <c r="V467" s="5"/>
    </row>
    <row r="468" spans="20:22" ht="12.75">
      <c r="T468" s="3"/>
      <c r="V468" s="5"/>
    </row>
    <row r="469" spans="20:22" ht="12.75">
      <c r="T469" s="3"/>
      <c r="V469" s="5"/>
    </row>
    <row r="470" spans="20:22" ht="12.75">
      <c r="T470" s="3"/>
      <c r="V470" s="5"/>
    </row>
    <row r="471" spans="20:22" ht="12.75">
      <c r="T471" s="3"/>
      <c r="V471" s="5"/>
    </row>
    <row r="472" spans="20:22" ht="12.75">
      <c r="T472" s="3"/>
      <c r="V472" s="5"/>
    </row>
    <row r="473" spans="20:22" ht="12.75">
      <c r="T473" s="3"/>
      <c r="V473" s="5"/>
    </row>
    <row r="474" spans="20:22" ht="12.75">
      <c r="T474" s="3"/>
      <c r="V474" s="5"/>
    </row>
    <row r="475" spans="20:22" ht="12.75">
      <c r="T475" s="3"/>
      <c r="V475" s="5"/>
    </row>
    <row r="476" spans="20:22" ht="12.75">
      <c r="T476" s="3"/>
      <c r="V476" s="5"/>
    </row>
    <row r="477" spans="20:22" ht="12.75">
      <c r="T477" s="3"/>
      <c r="V477" s="5"/>
    </row>
    <row r="478" spans="20:22" ht="12.75">
      <c r="T478" s="3"/>
      <c r="V478" s="5"/>
    </row>
    <row r="479" spans="20:22" ht="12.75">
      <c r="T479" s="3"/>
      <c r="V479" s="5"/>
    </row>
    <row r="480" spans="20:22" ht="12.75">
      <c r="T480" s="3"/>
      <c r="V480" s="5"/>
    </row>
    <row r="481" spans="20:22" ht="12.75">
      <c r="T481" s="3"/>
      <c r="V481" s="5"/>
    </row>
    <row r="482" spans="20:22" ht="12.75">
      <c r="T482" s="3"/>
      <c r="V482" s="5"/>
    </row>
    <row r="483" spans="20:22" ht="12.75">
      <c r="T483" s="3"/>
      <c r="V483" s="5"/>
    </row>
    <row r="484" spans="20:22" ht="12.75">
      <c r="T484" s="3"/>
      <c r="V484" s="5"/>
    </row>
    <row r="485" spans="20:22" ht="12.75">
      <c r="T485" s="3"/>
      <c r="V485" s="5"/>
    </row>
    <row r="486" spans="20:22" ht="12.75">
      <c r="T486" s="3"/>
      <c r="V486" s="5"/>
    </row>
    <row r="487" spans="20:22" ht="12.75">
      <c r="T487" s="3"/>
      <c r="V487" s="5"/>
    </row>
    <row r="488" spans="20:22" ht="12.75">
      <c r="T488" s="3"/>
      <c r="V488" s="5"/>
    </row>
    <row r="489" spans="20:22" ht="12.75">
      <c r="T489" s="3"/>
      <c r="V489" s="5"/>
    </row>
    <row r="490" spans="20:22" ht="12.75">
      <c r="T490" s="3"/>
      <c r="V490" s="5"/>
    </row>
    <row r="491" spans="20:22" ht="12.75">
      <c r="T491" s="3"/>
      <c r="V491" s="5"/>
    </row>
    <row r="492" spans="20:22" ht="12.75">
      <c r="T492" s="3"/>
      <c r="V492" s="5"/>
    </row>
    <row r="493" spans="20:22" ht="12.75">
      <c r="T493" s="3"/>
      <c r="V493" s="5"/>
    </row>
    <row r="494" ht="12.75">
      <c r="T494" s="3"/>
    </row>
    <row r="495" ht="12.75">
      <c r="T495" s="3"/>
    </row>
    <row r="496" ht="12.75">
      <c r="T496" s="3"/>
    </row>
    <row r="497" ht="12.75">
      <c r="T497" s="3"/>
    </row>
    <row r="498" ht="12.75">
      <c r="T498" s="3"/>
    </row>
    <row r="499" ht="12.75">
      <c r="T499" s="3"/>
    </row>
    <row r="500" ht="12.75">
      <c r="T500" s="3"/>
    </row>
    <row r="501" ht="12.75">
      <c r="T501" s="3"/>
    </row>
    <row r="502" ht="12.75">
      <c r="T502" s="3"/>
    </row>
    <row r="503" ht="12.75">
      <c r="T503" s="3"/>
    </row>
    <row r="504" ht="12.75">
      <c r="T504" s="3"/>
    </row>
    <row r="505" ht="12.75">
      <c r="T505" s="3"/>
    </row>
    <row r="506" ht="12.75">
      <c r="T506" s="3"/>
    </row>
    <row r="507" ht="12.75">
      <c r="T507" s="3"/>
    </row>
    <row r="508" ht="12.75">
      <c r="T508" s="3"/>
    </row>
    <row r="509" ht="12.75">
      <c r="T509" s="3"/>
    </row>
    <row r="510" ht="12.75">
      <c r="T510" s="3"/>
    </row>
    <row r="511" ht="12.75">
      <c r="T511" s="3"/>
    </row>
    <row r="512" ht="12.75">
      <c r="T512" s="3"/>
    </row>
    <row r="513" ht="12.75">
      <c r="T513" s="3"/>
    </row>
    <row r="514" ht="12.75">
      <c r="T514" s="3"/>
    </row>
    <row r="515" ht="12.75">
      <c r="T515" s="3"/>
    </row>
    <row r="516" ht="12.75">
      <c r="T516" s="3"/>
    </row>
    <row r="517" ht="12.75">
      <c r="T517" s="3"/>
    </row>
    <row r="518" ht="12.75">
      <c r="T518" s="3"/>
    </row>
    <row r="519" ht="12.75">
      <c r="T519" s="3"/>
    </row>
    <row r="520" ht="12.75">
      <c r="T520" s="3"/>
    </row>
    <row r="521" ht="12.75">
      <c r="T521" s="3"/>
    </row>
    <row r="522" ht="12.75">
      <c r="T522" s="3"/>
    </row>
    <row r="523" ht="12.75">
      <c r="T523" s="3"/>
    </row>
    <row r="524" ht="12.75">
      <c r="T524" s="3"/>
    </row>
    <row r="525" ht="12.75">
      <c r="T525" s="3"/>
    </row>
    <row r="719" s="5" customFormat="1" ht="12.75">
      <c r="A719" s="19"/>
    </row>
  </sheetData>
  <printOptions/>
  <pageMargins left="0.43" right="0.43" top="0.63" bottom="0.87" header="0.18" footer="0.22"/>
  <pageSetup fitToHeight="10" horizontalDpi="600" verticalDpi="600" orientation="landscape" scale="69" r:id="rId1"/>
  <headerFooter alignWithMargins="0">
    <oddFooter>&amp;R&amp;"Times New Roman,Regular"Office of the Registrar
Report 875
Data as of September 27, 2000
Page &amp;P of 7</oddFooter>
  </headerFooter>
  <rowBreaks count="2" manualBreakCount="2">
    <brk id="103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Ramzia Rida</cp:lastModifiedBy>
  <cp:lastPrinted>2001-05-10T18:45:08Z</cp:lastPrinted>
  <dcterms:created xsi:type="dcterms:W3CDTF">1998-09-22T13:18:48Z</dcterms:created>
  <dcterms:modified xsi:type="dcterms:W3CDTF">2004-02-04T19:00:36Z</dcterms:modified>
  <cp:category/>
  <cp:version/>
  <cp:contentType/>
  <cp:contentStatus/>
</cp:coreProperties>
</file>