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15480" windowHeight="11640"/>
  </bookViews>
  <sheets>
    <sheet name="5 Fresh-Six Yrs after enter" sheetId="1" r:id="rId1"/>
  </sheets>
  <definedNames>
    <definedName name="_xlnm.Print_Area" localSheetId="0">'5 Fresh-Six Yrs after enter'!$A$1:$AF$70</definedName>
  </definedNames>
  <calcPr calcId="125725"/>
</workbook>
</file>

<file path=xl/calcChain.xml><?xml version="1.0" encoding="utf-8"?>
<calcChain xmlns="http://schemas.openxmlformats.org/spreadsheetml/2006/main">
  <c r="T25" i="1"/>
  <c r="N18"/>
  <c r="C39"/>
  <c r="E39" s="1"/>
  <c r="C32"/>
  <c r="E32" s="1"/>
  <c r="C25"/>
  <c r="E25" s="1"/>
  <c r="C18"/>
  <c r="AF25"/>
  <c r="AF32"/>
  <c r="AF39"/>
  <c r="AC39"/>
  <c r="Z39"/>
  <c r="W39"/>
  <c r="T39"/>
  <c r="Q39"/>
  <c r="N39"/>
  <c r="K39"/>
  <c r="H39"/>
  <c r="H32"/>
  <c r="K32"/>
  <c r="N32"/>
  <c r="Z32"/>
  <c r="AC32"/>
  <c r="AC25"/>
  <c r="Z25"/>
  <c r="W25"/>
  <c r="W32"/>
  <c r="T32"/>
  <c r="Q32"/>
  <c r="Q25"/>
  <c r="N25"/>
  <c r="K25"/>
  <c r="H25"/>
  <c r="AF18"/>
  <c r="AC18"/>
  <c r="Z18"/>
  <c r="W18"/>
  <c r="T18"/>
  <c r="Q18"/>
  <c r="K18"/>
  <c r="H18"/>
  <c r="AF38"/>
  <c r="Z38"/>
  <c r="AC38"/>
  <c r="W38"/>
  <c r="T38"/>
  <c r="K38"/>
  <c r="E38"/>
  <c r="H38"/>
  <c r="T15"/>
  <c r="T14"/>
  <c r="N17"/>
  <c r="N14"/>
  <c r="N15"/>
  <c r="N16"/>
  <c r="T17"/>
  <c r="AF31"/>
  <c r="AC31"/>
  <c r="Z31"/>
  <c r="W31"/>
  <c r="T31"/>
  <c r="Q38"/>
  <c r="Q31"/>
  <c r="N31"/>
  <c r="N38"/>
  <c r="K31"/>
  <c r="H31"/>
  <c r="E31"/>
  <c r="AF24"/>
  <c r="AC24"/>
  <c r="Z24"/>
  <c r="W24"/>
  <c r="T24"/>
  <c r="Q24"/>
  <c r="N24"/>
  <c r="K24"/>
  <c r="H24"/>
  <c r="E24"/>
  <c r="E23"/>
  <c r="AF17"/>
  <c r="AC17"/>
  <c r="Z17"/>
  <c r="W17"/>
  <c r="Q17"/>
  <c r="K17"/>
  <c r="H17"/>
  <c r="H16"/>
  <c r="E17"/>
  <c r="AF37"/>
  <c r="AC37"/>
  <c r="E37"/>
  <c r="H37"/>
  <c r="K37"/>
  <c r="N37"/>
  <c r="Q37"/>
  <c r="T37"/>
  <c r="W37"/>
  <c r="Z37"/>
  <c r="AF30"/>
  <c r="AC30"/>
  <c r="Z30"/>
  <c r="W30"/>
  <c r="T30"/>
  <c r="Q30"/>
  <c r="N30"/>
  <c r="K30"/>
  <c r="H30"/>
  <c r="E30"/>
  <c r="H23"/>
  <c r="K23"/>
  <c r="N23"/>
  <c r="Q23"/>
  <c r="T23"/>
  <c r="W23"/>
  <c r="Z23"/>
  <c r="AC23"/>
  <c r="AF23"/>
  <c r="T36"/>
  <c r="T35"/>
  <c r="T29"/>
  <c r="T28"/>
  <c r="T22"/>
  <c r="T21"/>
  <c r="T16"/>
  <c r="N36"/>
  <c r="N35"/>
  <c r="N29"/>
  <c r="N28"/>
  <c r="N22"/>
  <c r="N21"/>
  <c r="AF16"/>
  <c r="AC16"/>
  <c r="Z16"/>
  <c r="W16"/>
  <c r="Q16"/>
  <c r="K16"/>
  <c r="E16"/>
  <c r="K36"/>
  <c r="H36"/>
  <c r="Z29"/>
  <c r="E15"/>
  <c r="Z22"/>
  <c r="AC15"/>
  <c r="Z15"/>
  <c r="W15"/>
  <c r="Q15"/>
  <c r="K22"/>
  <c r="K29"/>
  <c r="H29"/>
  <c r="E36"/>
  <c r="E29"/>
  <c r="E22"/>
  <c r="H22"/>
  <c r="H15"/>
  <c r="K15"/>
  <c r="Q22"/>
  <c r="W22"/>
  <c r="W29"/>
  <c r="Q29"/>
  <c r="Q36"/>
  <c r="W36"/>
  <c r="Z36"/>
  <c r="AC36"/>
  <c r="AF36"/>
  <c r="AF29"/>
  <c r="AC29"/>
  <c r="AC22"/>
  <c r="AF22"/>
  <c r="AF15"/>
  <c r="AF21"/>
  <c r="AF28"/>
  <c r="AF35"/>
  <c r="AF14"/>
  <c r="AC14"/>
  <c r="Z14"/>
  <c r="W14"/>
  <c r="Q14"/>
  <c r="K14"/>
  <c r="H14"/>
  <c r="E14"/>
  <c r="E35"/>
  <c r="H35"/>
  <c r="K35"/>
  <c r="Q35"/>
  <c r="W35"/>
  <c r="Z35"/>
  <c r="AC35"/>
  <c r="AC28"/>
  <c r="Z28"/>
  <c r="W28"/>
  <c r="Q28"/>
  <c r="K28"/>
  <c r="H28"/>
  <c r="E28"/>
  <c r="E21"/>
  <c r="H21"/>
  <c r="K21"/>
  <c r="Q21"/>
  <c r="W21"/>
  <c r="Z21"/>
  <c r="AC21"/>
  <c r="E18" l="1"/>
</calcChain>
</file>

<file path=xl/sharedStrings.xml><?xml version="1.0" encoding="utf-8"?>
<sst xmlns="http://schemas.openxmlformats.org/spreadsheetml/2006/main" count="47" uniqueCount="28">
  <si>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</si>
  <si>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</si>
  <si>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</si>
  <si>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</si>
  <si>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</si>
  <si>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</si>
  <si>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</si>
  <si>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</si>
  <si>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</si>
  <si>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</si>
  <si>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</si>
  <si>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</si>
  <si>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</si>
  <si>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</si>
  <si>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</si>
  <si>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</si>
  <si>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</si>
  <si>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</si>
  <si>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>Enrollment</t>
  </si>
  <si>
    <t>Seventh</t>
  </si>
  <si>
    <t>Office of the Registrar</t>
  </si>
  <si>
    <t>Non-Resident Aliens</t>
  </si>
  <si>
    <t>NOTE:  New Report as of Fall 2008 reports on all Students.</t>
  </si>
  <si>
    <t>2 or More</t>
  </si>
  <si>
    <t>Hawaiian</t>
  </si>
  <si>
    <t>2002 - 2006</t>
  </si>
  <si>
    <t>Data as of September 24, 2012</t>
  </si>
  <si>
    <t>FRP 5   Report 873:1910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</si>
</sst>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3" applyFont="1"/>
    <xf numFmtId="0" fontId="3" fillId="0" borderId="0" xfId="2" applyFont="1"/>
    <xf numFmtId="0" fontId="4" fillId="0" borderId="0" xfId="2" applyFont="1"/>
    <xf numFmtId="0" fontId="1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7" fillId="0" borderId="0" xfId="4" applyFont="1"/>
    <xf numFmtId="0" fontId="8" fillId="0" borderId="0" xfId="4" applyFont="1" applyAlignment="1">
      <alignment horizontal="center"/>
    </xf>
    <xf numFmtId="0" fontId="1" fillId="0" borderId="0" xfId="4"/>
    <xf numFmtId="0" fontId="8" fillId="0" borderId="0" xfId="2" applyFont="1" applyAlignment="1">
      <alignment horizontal="right"/>
    </xf>
    <xf numFmtId="0" fontId="8" fillId="0" borderId="0" xfId="3" applyFont="1"/>
    <xf numFmtId="0" fontId="1" fillId="0" borderId="0" xfId="3"/>
    <xf numFmtId="0" fontId="7" fillId="0" borderId="0" xfId="3" applyFont="1"/>
    <xf numFmtId="0" fontId="8" fillId="0" borderId="0" xfId="3" applyFont="1" applyAlignment="1">
      <alignment horizontal="center"/>
    </xf>
    <xf numFmtId="164" fontId="8" fillId="0" borderId="0" xfId="3" applyNumberFormat="1" applyFont="1"/>
    <xf numFmtId="0" fontId="10" fillId="0" borderId="0" xfId="3" applyFont="1"/>
    <xf numFmtId="0" fontId="7" fillId="0" borderId="0" xfId="3" applyFont="1" applyBorder="1"/>
    <xf numFmtId="0" fontId="8" fillId="0" borderId="0" xfId="3" applyFont="1" applyBorder="1"/>
    <xf numFmtId="164" fontId="8" fillId="0" borderId="0" xfId="3" applyNumberFormat="1" applyFont="1" applyBorder="1"/>
    <xf numFmtId="0" fontId="7" fillId="0" borderId="1" xfId="3" applyFont="1" applyBorder="1"/>
    <xf numFmtId="0" fontId="8" fillId="0" borderId="1" xfId="3" applyFont="1" applyBorder="1"/>
    <xf numFmtId="164" fontId="8" fillId="0" borderId="1" xfId="3" applyNumberFormat="1" applyFont="1" applyBorder="1"/>
    <xf numFmtId="0" fontId="7" fillId="0" borderId="0" xfId="4" applyFont="1" applyAlignment="1">
      <alignment horizontal="left"/>
    </xf>
    <xf numFmtId="0" fontId="8" fillId="0" borderId="0" xfId="2" applyFont="1" applyBorder="1"/>
    <xf numFmtId="0" fontId="9" fillId="0" borderId="0" xfId="2" applyFont="1" applyBorder="1"/>
    <xf numFmtId="0" fontId="1" fillId="0" borderId="0" xfId="2" applyBorder="1"/>
    <xf numFmtId="0" fontId="10" fillId="0" borderId="0" xfId="2" applyFont="1"/>
    <xf numFmtId="0" fontId="11" fillId="0" borderId="0" xfId="3" applyFont="1"/>
    <xf numFmtId="0" fontId="1" fillId="0" borderId="0" xfId="3" applyFont="1"/>
    <xf numFmtId="0" fontId="8" fillId="0" borderId="0" xfId="0" applyFont="1"/>
    <xf numFmtId="0" fontId="8" fillId="2" borderId="0" xfId="0" applyFont="1" applyFill="1"/>
    <xf numFmtId="9" fontId="8" fillId="0" borderId="0" xfId="5" applyFont="1" applyFill="1"/>
    <xf numFmtId="0" fontId="1" fillId="0" borderId="0" xfId="4" applyFont="1"/>
    <xf numFmtId="0" fontId="1" fillId="0" borderId="1" xfId="3" applyBorder="1"/>
    <xf numFmtId="0" fontId="10" fillId="3" borderId="0" xfId="3" applyFont="1" applyFill="1"/>
    <xf numFmtId="0" fontId="8" fillId="3" borderId="0" xfId="3" applyFont="1" applyFill="1"/>
    <xf numFmtId="9" fontId="8" fillId="0" borderId="0" xfId="3" applyNumberFormat="1" applyFo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31</xdr:col>
      <xdr:colOff>600075</xdr:colOff>
      <xdr:row>6</xdr:row>
      <xdr:rowOff>85725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 flipV="1">
          <a:off x="38100" y="1409700"/>
          <a:ext cx="110871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7905750" y="22860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63" name="Line 3"/>
        <xdr:cNvSpPr>
          <a:spLocks noChangeShapeType="1"/>
        </xdr:cNvSpPr>
      </xdr:nvSpPr>
      <xdr:spPr bwMode="auto">
        <a:xfrm flipH="1">
          <a:off x="6877050" y="22764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64" name="Line 4"/>
        <xdr:cNvSpPr>
          <a:spLocks noChangeShapeType="1"/>
        </xdr:cNvSpPr>
      </xdr:nvSpPr>
      <xdr:spPr bwMode="auto">
        <a:xfrm flipH="1">
          <a:off x="5676900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65" name="Line 5"/>
        <xdr:cNvSpPr>
          <a:spLocks noChangeShapeType="1"/>
        </xdr:cNvSpPr>
      </xdr:nvSpPr>
      <xdr:spPr bwMode="auto">
        <a:xfrm flipH="1">
          <a:off x="4629150" y="2276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66" name="Line 6"/>
        <xdr:cNvSpPr>
          <a:spLocks noChangeShapeType="1"/>
        </xdr:cNvSpPr>
      </xdr:nvSpPr>
      <xdr:spPr bwMode="auto">
        <a:xfrm flipH="1">
          <a:off x="3581400" y="22764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85725</xdr:rowOff>
    </xdr:from>
    <xdr:to>
      <xdr:col>4</xdr:col>
      <xdr:colOff>552450</xdr:colOff>
      <xdr:row>10</xdr:row>
      <xdr:rowOff>85725</xdr:rowOff>
    </xdr:to>
    <xdr:sp macro="" textlink="">
      <xdr:nvSpPr>
        <xdr:cNvPr id="1168" name="Line 8"/>
        <xdr:cNvSpPr>
          <a:spLocks noChangeShapeType="1"/>
        </xdr:cNvSpPr>
      </xdr:nvSpPr>
      <xdr:spPr bwMode="auto">
        <a:xfrm flipH="1" flipV="1">
          <a:off x="1438275" y="22479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69" name="Line 9"/>
        <xdr:cNvSpPr>
          <a:spLocks noChangeShapeType="1"/>
        </xdr:cNvSpPr>
      </xdr:nvSpPr>
      <xdr:spPr bwMode="auto">
        <a:xfrm>
          <a:off x="9086850" y="227647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476250</xdr:colOff>
      <xdr:row>10</xdr:row>
      <xdr:rowOff>104775</xdr:rowOff>
    </xdr:from>
    <xdr:to>
      <xdr:col>31</xdr:col>
      <xdr:colOff>600075</xdr:colOff>
      <xdr:row>10</xdr:row>
      <xdr:rowOff>104775</xdr:rowOff>
    </xdr:to>
    <xdr:sp macro="" textlink="">
      <xdr:nvSpPr>
        <xdr:cNvPr id="1171" name="Line 9"/>
        <xdr:cNvSpPr>
          <a:spLocks noChangeShapeType="1"/>
        </xdr:cNvSpPr>
      </xdr:nvSpPr>
      <xdr:spPr bwMode="auto">
        <a:xfrm>
          <a:off x="10353675" y="22669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534275" y="2276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85725</xdr:colOff>
      <xdr:row>10</xdr:row>
      <xdr:rowOff>104775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 flipV="1">
          <a:off x="7820025" y="2266950"/>
          <a:ext cx="552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abSelected="1" zoomScaleNormal="100" workbookViewId="0">
      <selection activeCell="AC41" sqref="AC41"/>
    </sheetView>
  </sheetViews>
  <sheetFormatPr defaultColWidth="7.21875" defaultRowHeight="12.75"/>
  <cols>
    <col min="1" max="1" width="10.44140625" style="15" customWidth="1"/>
    <col min="2" max="2" width="5.5546875" style="15" customWidth="1"/>
    <col min="3" max="3" width="7.21875" style="15" customWidth="1"/>
    <col min="4" max="4" width="0.21875" style="15" customWidth="1"/>
    <col min="5" max="5" width="7.21875" style="15" customWidth="1"/>
    <col min="6" max="6" width="4.77734375" style="15" customWidth="1"/>
    <col min="7" max="7" width="0.21875" style="15" customWidth="1"/>
    <col min="8" max="8" width="7.21875" style="15" customWidth="1"/>
    <col min="9" max="9" width="4.77734375" style="15" customWidth="1"/>
    <col min="10" max="10" width="0.21875" style="15" customWidth="1"/>
    <col min="11" max="11" width="7.21875" style="15" customWidth="1"/>
    <col min="12" max="12" width="4.77734375" style="15" customWidth="1"/>
    <col min="13" max="13" width="0.33203125" style="15" customWidth="1"/>
    <col min="14" max="14" width="7.21875" style="15" customWidth="1"/>
    <col min="15" max="15" width="4.77734375" style="15" customWidth="1"/>
    <col min="16" max="16" width="0.21875" style="15" customWidth="1"/>
    <col min="17" max="17" width="7.21875" style="15" customWidth="1"/>
    <col min="18" max="18" width="3.6640625" style="15" customWidth="1"/>
    <col min="19" max="19" width="0.109375" style="15" customWidth="1"/>
    <col min="20" max="20" width="5.5546875" style="15" bestFit="1" customWidth="1"/>
    <col min="21" max="21" width="4.77734375" style="15" customWidth="1"/>
    <col min="22" max="22" width="0.21875" style="15" customWidth="1"/>
    <col min="23" max="23" width="7.21875" style="15" customWidth="1"/>
    <col min="24" max="24" width="5.44140625" style="15" customWidth="1"/>
    <col min="25" max="25" width="0.21875" style="15" customWidth="1"/>
    <col min="26" max="26" width="7.21875" style="15" customWidth="1"/>
    <col min="27" max="27" width="4.77734375" style="15" customWidth="1"/>
    <col min="28" max="28" width="0.21875" style="15" customWidth="1"/>
    <col min="29" max="30" width="7.21875" style="15"/>
    <col min="31" max="31" width="0.33203125" style="15" customWidth="1"/>
    <col min="32" max="16384" width="7.21875" style="15"/>
  </cols>
  <sheetData>
    <row r="1" spans="1:33" ht="18.75" customHeight="1"/>
    <row r="2" spans="1:33" ht="15" customHeight="1"/>
    <row r="3" spans="1:33" ht="17.25" customHeight="1"/>
    <row r="4" spans="1:33" s="3" customFormat="1" ht="15.75">
      <c r="A4" s="2"/>
    </row>
    <row r="5" spans="1:33" s="1" customFormat="1" ht="23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3" s="1" customFormat="1" ht="18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3" s="5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3" s="5" customFormat="1" ht="16.5">
      <c r="A8" s="6"/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4"/>
      <c r="AE8" s="4"/>
    </row>
    <row r="9" spans="1:33" s="5" customFormat="1" ht="16.5">
      <c r="A9" s="6"/>
      <c r="B9" s="8"/>
      <c r="C9" s="7"/>
      <c r="D9" s="8" t="s">
        <v>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1:33" s="12" customFormat="1" ht="16.5">
      <c r="A10" s="10"/>
      <c r="B10" s="11"/>
      <c r="C10" s="11"/>
      <c r="D10" s="11" t="s">
        <v>2</v>
      </c>
      <c r="E10" s="11"/>
      <c r="F10" s="11"/>
      <c r="G10" s="11" t="s">
        <v>3</v>
      </c>
      <c r="H10" s="11"/>
      <c r="I10" s="11"/>
      <c r="J10" s="11" t="s">
        <v>4</v>
      </c>
      <c r="K10" s="11"/>
      <c r="L10" s="11"/>
      <c r="M10" s="11" t="s">
        <v>24</v>
      </c>
      <c r="N10" s="11"/>
      <c r="O10" s="11"/>
      <c r="P10" s="11" t="s">
        <v>5</v>
      </c>
      <c r="Q10" s="11"/>
      <c r="R10" s="11"/>
      <c r="S10" s="11" t="s">
        <v>23</v>
      </c>
      <c r="T10" s="11"/>
      <c r="U10" s="11"/>
      <c r="V10" s="11" t="s">
        <v>6</v>
      </c>
      <c r="W10" s="11"/>
      <c r="X10" s="11"/>
      <c r="Y10" s="11" t="s">
        <v>7</v>
      </c>
      <c r="Z10" s="11"/>
      <c r="AA10" s="11"/>
      <c r="AB10" s="11" t="s">
        <v>8</v>
      </c>
      <c r="AC10" s="11"/>
      <c r="AD10" s="36"/>
      <c r="AE10" s="11" t="s">
        <v>21</v>
      </c>
    </row>
    <row r="11" spans="1:33" s="12" customFormat="1" ht="16.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33" s="5" customFormat="1" ht="16.5">
      <c r="A12" s="6"/>
      <c r="B12" s="8" t="s">
        <v>9</v>
      </c>
      <c r="C12" s="13" t="s">
        <v>10</v>
      </c>
      <c r="D12" s="8"/>
      <c r="E12" s="8" t="s">
        <v>11</v>
      </c>
      <c r="F12" s="13" t="s">
        <v>10</v>
      </c>
      <c r="G12" s="8"/>
      <c r="H12" s="8" t="s">
        <v>11</v>
      </c>
      <c r="I12" s="13" t="s">
        <v>10</v>
      </c>
      <c r="J12" s="8"/>
      <c r="K12" s="8" t="s">
        <v>11</v>
      </c>
      <c r="L12" s="13" t="s">
        <v>10</v>
      </c>
      <c r="M12" s="8"/>
      <c r="N12" s="8" t="s">
        <v>11</v>
      </c>
      <c r="O12" s="13" t="s">
        <v>10</v>
      </c>
      <c r="P12" s="8"/>
      <c r="Q12" s="8" t="s">
        <v>11</v>
      </c>
      <c r="R12" s="13" t="s">
        <v>10</v>
      </c>
      <c r="S12" s="8"/>
      <c r="T12" s="8" t="s">
        <v>11</v>
      </c>
      <c r="U12" s="13" t="s">
        <v>10</v>
      </c>
      <c r="V12" s="8"/>
      <c r="W12" s="8" t="s">
        <v>11</v>
      </c>
      <c r="X12" s="13" t="s">
        <v>10</v>
      </c>
      <c r="Y12" s="8"/>
      <c r="Z12" s="8" t="s">
        <v>11</v>
      </c>
      <c r="AA12" s="13" t="s">
        <v>10</v>
      </c>
      <c r="AB12" s="8"/>
      <c r="AC12" s="8" t="s">
        <v>11</v>
      </c>
      <c r="AD12" s="13" t="s">
        <v>10</v>
      </c>
      <c r="AE12" s="8"/>
      <c r="AF12" s="8" t="s">
        <v>11</v>
      </c>
    </row>
    <row r="13" spans="1:33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3" ht="16.5">
      <c r="A14" s="16" t="s">
        <v>12</v>
      </c>
      <c r="B14" s="17">
        <v>2002</v>
      </c>
      <c r="C14" s="34">
        <v>5180</v>
      </c>
      <c r="D14" s="14"/>
      <c r="E14" s="35">
        <f>C14/C14</f>
        <v>1</v>
      </c>
      <c r="F14" s="34">
        <v>439</v>
      </c>
      <c r="G14" s="14"/>
      <c r="H14" s="35">
        <f>F14/F14</f>
        <v>1</v>
      </c>
      <c r="I14" s="34">
        <v>619</v>
      </c>
      <c r="J14" s="14"/>
      <c r="K14" s="35">
        <f>I14/I14</f>
        <v>1</v>
      </c>
      <c r="L14" s="34">
        <v>0</v>
      </c>
      <c r="M14" s="14"/>
      <c r="N14" s="40">
        <f>IF(L8=0,100%,L14/L8)</f>
        <v>1</v>
      </c>
      <c r="O14" s="34">
        <v>50</v>
      </c>
      <c r="P14" s="14"/>
      <c r="Q14" s="35">
        <f>O14/O14</f>
        <v>1</v>
      </c>
      <c r="R14" s="34">
        <v>0</v>
      </c>
      <c r="S14" s="14"/>
      <c r="T14" s="40">
        <f>IF(R8=0,100%,R14/R8)</f>
        <v>1</v>
      </c>
      <c r="U14" s="34">
        <v>294</v>
      </c>
      <c r="V14" s="14"/>
      <c r="W14" s="35">
        <f>U14/U14</f>
        <v>1</v>
      </c>
      <c r="X14" s="34">
        <v>3425</v>
      </c>
      <c r="Y14" s="14"/>
      <c r="Z14" s="35">
        <f>X14/X14</f>
        <v>1</v>
      </c>
      <c r="AA14" s="34">
        <v>169</v>
      </c>
      <c r="AB14" s="14"/>
      <c r="AC14" s="35">
        <f>AA14/AA14</f>
        <v>1</v>
      </c>
      <c r="AD14" s="34">
        <v>184</v>
      </c>
      <c r="AE14" s="19"/>
      <c r="AF14" s="35">
        <f>AD14/AD14</f>
        <v>1</v>
      </c>
      <c r="AG14" s="19"/>
    </row>
    <row r="15" spans="1:33" ht="18.75" customHeight="1">
      <c r="B15" s="17">
        <v>2003</v>
      </c>
      <c r="C15" s="34">
        <v>5538</v>
      </c>
      <c r="D15" s="19"/>
      <c r="E15" s="35">
        <f>C15/C15</f>
        <v>1</v>
      </c>
      <c r="F15" s="34">
        <v>412</v>
      </c>
      <c r="G15" s="19"/>
      <c r="H15" s="35">
        <f>F15/F15</f>
        <v>1</v>
      </c>
      <c r="I15" s="39">
        <v>761</v>
      </c>
      <c r="J15" s="19"/>
      <c r="K15" s="35">
        <f>I15/I15</f>
        <v>1</v>
      </c>
      <c r="L15" s="39">
        <v>0</v>
      </c>
      <c r="M15" s="19"/>
      <c r="N15" s="40">
        <f>IF(L9=0,100%,L15/L9)</f>
        <v>1</v>
      </c>
      <c r="O15" s="39">
        <v>38</v>
      </c>
      <c r="P15" s="19"/>
      <c r="Q15" s="35">
        <f>O15/O15</f>
        <v>1</v>
      </c>
      <c r="R15" s="39">
        <v>0</v>
      </c>
      <c r="S15" s="19"/>
      <c r="T15" s="40">
        <f>IF(R9=0,100%,R15/R9)</f>
        <v>1</v>
      </c>
      <c r="U15" s="39">
        <v>258</v>
      </c>
      <c r="V15" s="19"/>
      <c r="W15" s="35">
        <f>U15/U15</f>
        <v>1</v>
      </c>
      <c r="X15" s="34">
        <v>3669</v>
      </c>
      <c r="Y15" s="19"/>
      <c r="Z15" s="35">
        <f>X15/X15</f>
        <v>1</v>
      </c>
      <c r="AA15" s="34">
        <v>191</v>
      </c>
      <c r="AB15" s="19"/>
      <c r="AC15" s="35">
        <f>AA15/AA15</f>
        <v>1</v>
      </c>
      <c r="AD15" s="39">
        <v>209</v>
      </c>
      <c r="AE15" s="19"/>
      <c r="AF15" s="35">
        <f>AD15/AD15</f>
        <v>1</v>
      </c>
      <c r="AG15" s="19"/>
    </row>
    <row r="16" spans="1:33" ht="18.75" customHeight="1">
      <c r="B16" s="17">
        <v>2004</v>
      </c>
      <c r="C16" s="34">
        <v>6037</v>
      </c>
      <c r="D16" s="19"/>
      <c r="E16" s="35">
        <f>C16/C16</f>
        <v>1</v>
      </c>
      <c r="F16" s="34">
        <v>303</v>
      </c>
      <c r="G16" s="19"/>
      <c r="H16" s="35">
        <f>F16/F16</f>
        <v>1</v>
      </c>
      <c r="I16" s="39">
        <v>681</v>
      </c>
      <c r="J16" s="19"/>
      <c r="K16" s="35">
        <f>I16/I16</f>
        <v>1</v>
      </c>
      <c r="L16" s="39">
        <v>1</v>
      </c>
      <c r="M16" s="19"/>
      <c r="N16" s="35">
        <f>L16/L16</f>
        <v>1</v>
      </c>
      <c r="O16" s="39">
        <v>14</v>
      </c>
      <c r="P16" s="19"/>
      <c r="Q16" s="35">
        <f>O16/O16</f>
        <v>1</v>
      </c>
      <c r="R16" s="39">
        <v>163</v>
      </c>
      <c r="S16" s="19"/>
      <c r="T16" s="35">
        <f>R16/R16</f>
        <v>1</v>
      </c>
      <c r="U16" s="39">
        <v>286</v>
      </c>
      <c r="V16" s="19"/>
      <c r="W16" s="35">
        <f>U16/U16</f>
        <v>1</v>
      </c>
      <c r="X16" s="34">
        <v>4005</v>
      </c>
      <c r="Y16" s="19"/>
      <c r="Z16" s="35">
        <f>X16/X16</f>
        <v>1</v>
      </c>
      <c r="AA16" s="34">
        <v>289</v>
      </c>
      <c r="AB16" s="19"/>
      <c r="AC16" s="35">
        <f>AA16/AA16</f>
        <v>1</v>
      </c>
      <c r="AD16" s="39">
        <v>295</v>
      </c>
      <c r="AE16" s="19"/>
      <c r="AF16" s="35">
        <f>AD16/AD16</f>
        <v>1</v>
      </c>
      <c r="AG16" s="19"/>
    </row>
    <row r="17" spans="1:33" ht="18.75" customHeight="1">
      <c r="B17" s="17">
        <v>2005</v>
      </c>
      <c r="C17" s="34">
        <v>6112</v>
      </c>
      <c r="D17" s="19"/>
      <c r="E17" s="35">
        <f>C17/C17</f>
        <v>1</v>
      </c>
      <c r="F17" s="39">
        <v>375</v>
      </c>
      <c r="G17" s="19"/>
      <c r="H17" s="35">
        <f>F17/F17</f>
        <v>1</v>
      </c>
      <c r="I17" s="39">
        <v>756</v>
      </c>
      <c r="J17" s="19"/>
      <c r="K17" s="35">
        <f>I17/I17</f>
        <v>1</v>
      </c>
      <c r="L17" s="39">
        <v>0</v>
      </c>
      <c r="M17" s="19"/>
      <c r="N17" s="40">
        <f>IF(L11=0,100%,L17/L11)</f>
        <v>1</v>
      </c>
      <c r="O17" s="39">
        <v>13</v>
      </c>
      <c r="P17" s="19"/>
      <c r="Q17" s="35">
        <f>O17/O17</f>
        <v>1</v>
      </c>
      <c r="R17" s="39">
        <v>187</v>
      </c>
      <c r="S17" s="19"/>
      <c r="T17" s="35">
        <f>R17/R17</f>
        <v>1</v>
      </c>
      <c r="U17" s="39">
        <v>335</v>
      </c>
      <c r="V17" s="19"/>
      <c r="W17" s="35">
        <f>U17/U17</f>
        <v>1</v>
      </c>
      <c r="X17" s="39">
        <v>3967</v>
      </c>
      <c r="Y17" s="19"/>
      <c r="Z17" s="35">
        <f>X17/X17</f>
        <v>1</v>
      </c>
      <c r="AA17" s="39">
        <v>250</v>
      </c>
      <c r="AB17" s="19"/>
      <c r="AC17" s="35">
        <f>AA17/AA17</f>
        <v>1</v>
      </c>
      <c r="AD17" s="39">
        <v>229</v>
      </c>
      <c r="AE17" s="19"/>
      <c r="AF17" s="35">
        <f>AD17/AD17</f>
        <v>1</v>
      </c>
      <c r="AG17" s="19"/>
    </row>
    <row r="18" spans="1:33" ht="18.75" customHeight="1">
      <c r="B18" s="17">
        <v>2006</v>
      </c>
      <c r="C18" s="34">
        <f>SUM(F18,I18,L18,O18,R18,U18,X18,AA18,AD18,)</f>
        <v>5386</v>
      </c>
      <c r="D18" s="19"/>
      <c r="E18" s="35">
        <f>C18/C18</f>
        <v>1</v>
      </c>
      <c r="F18" s="39">
        <v>272</v>
      </c>
      <c r="G18" s="19"/>
      <c r="H18" s="35">
        <f>F18/F18</f>
        <v>1</v>
      </c>
      <c r="I18" s="39">
        <v>600</v>
      </c>
      <c r="J18" s="19"/>
      <c r="K18" s="35">
        <f>I18/I18</f>
        <v>1</v>
      </c>
      <c r="L18" s="39">
        <v>0</v>
      </c>
      <c r="M18" s="19"/>
      <c r="N18" s="40">
        <f>IF(L13=0,100%,L18/L13)</f>
        <v>1</v>
      </c>
      <c r="O18" s="39">
        <v>12</v>
      </c>
      <c r="P18" s="19"/>
      <c r="Q18" s="35">
        <f>O18/O18</f>
        <v>1</v>
      </c>
      <c r="R18" s="39">
        <v>166</v>
      </c>
      <c r="S18" s="19"/>
      <c r="T18" s="35">
        <f>R18/R18</f>
        <v>1</v>
      </c>
      <c r="U18" s="39">
        <v>298</v>
      </c>
      <c r="V18" s="19"/>
      <c r="W18" s="35">
        <f>U18/U18</f>
        <v>1</v>
      </c>
      <c r="X18" s="39">
        <v>3571</v>
      </c>
      <c r="Y18" s="19"/>
      <c r="Z18" s="35">
        <f>X18/X18</f>
        <v>1</v>
      </c>
      <c r="AA18" s="39">
        <v>242</v>
      </c>
      <c r="AB18" s="19"/>
      <c r="AC18" s="35">
        <f>AA18/AA18</f>
        <v>1</v>
      </c>
      <c r="AD18" s="39">
        <v>225</v>
      </c>
      <c r="AE18" s="19"/>
      <c r="AF18" s="35">
        <f>AD18/AD18</f>
        <v>1</v>
      </c>
      <c r="AG18" s="19"/>
    </row>
    <row r="19" spans="1:33" ht="18.7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5.75" customHeight="1">
      <c r="A20" s="16"/>
      <c r="B20" s="17"/>
      <c r="C20" s="33"/>
      <c r="D20" s="14"/>
      <c r="E20" s="18"/>
      <c r="F20" s="33"/>
      <c r="G20" s="14"/>
      <c r="H20" s="18"/>
      <c r="I20" s="33"/>
      <c r="J20" s="14"/>
      <c r="K20" s="18"/>
      <c r="L20" s="33"/>
      <c r="M20" s="14"/>
      <c r="N20" s="18"/>
      <c r="O20" s="33"/>
      <c r="P20" s="14"/>
      <c r="Q20" s="18"/>
      <c r="R20" s="33"/>
      <c r="S20" s="14"/>
      <c r="T20" s="18"/>
      <c r="U20" s="33"/>
      <c r="V20" s="14"/>
      <c r="W20" s="18"/>
      <c r="X20" s="33"/>
      <c r="Y20" s="14"/>
      <c r="Z20" s="18"/>
      <c r="AA20" s="33"/>
      <c r="AB20" s="14"/>
      <c r="AC20" s="18"/>
      <c r="AD20" s="19"/>
      <c r="AE20" s="19"/>
      <c r="AF20" s="19"/>
      <c r="AG20" s="19"/>
    </row>
    <row r="21" spans="1:33" ht="16.5">
      <c r="A21" s="16" t="s">
        <v>13</v>
      </c>
      <c r="B21" s="17">
        <v>2002</v>
      </c>
      <c r="C21" s="34">
        <v>4549</v>
      </c>
      <c r="D21" s="14"/>
      <c r="E21" s="18">
        <f>IF(C14=0,0,C21/C14)</f>
        <v>0.87818532818532824</v>
      </c>
      <c r="F21" s="34">
        <v>310</v>
      </c>
      <c r="G21" s="14"/>
      <c r="H21" s="18">
        <f>IF(F14=0,0,F21/F14)</f>
        <v>0.70615034168564916</v>
      </c>
      <c r="I21" s="34">
        <v>565</v>
      </c>
      <c r="J21" s="14"/>
      <c r="K21" s="18">
        <f>IF(I14=0,0,I21/I14)</f>
        <v>0.91276252019386106</v>
      </c>
      <c r="L21" s="34">
        <v>0</v>
      </c>
      <c r="M21" s="14"/>
      <c r="N21" s="18">
        <f>IF(L14=0,0,L21/L14)</f>
        <v>0</v>
      </c>
      <c r="O21" s="34">
        <v>41</v>
      </c>
      <c r="P21" s="14"/>
      <c r="Q21" s="18">
        <f>IF(O14=0,0,O21/O14)</f>
        <v>0.82</v>
      </c>
      <c r="R21" s="34">
        <v>0</v>
      </c>
      <c r="S21" s="14"/>
      <c r="T21" s="18">
        <f>IF(R14=0,0,R21/R14)</f>
        <v>0</v>
      </c>
      <c r="U21" s="34">
        <v>234</v>
      </c>
      <c r="V21" s="14"/>
      <c r="W21" s="18">
        <f>IF(U14=0,0,U21/U14)</f>
        <v>0.79591836734693877</v>
      </c>
      <c r="X21" s="34">
        <v>3098</v>
      </c>
      <c r="Y21" s="14"/>
      <c r="Z21" s="18">
        <f>IF(X14=0,0,X21/X14)</f>
        <v>0.90452554744525548</v>
      </c>
      <c r="AA21" s="34">
        <v>147</v>
      </c>
      <c r="AB21" s="14"/>
      <c r="AC21" s="18">
        <f>IF(AA14=0,0,AA21/AA14)</f>
        <v>0.86982248520710059</v>
      </c>
      <c r="AD21" s="39">
        <v>154</v>
      </c>
      <c r="AE21" s="19"/>
      <c r="AF21" s="18">
        <f>IF(AD14=0,0,AD21/AD14)</f>
        <v>0.83695652173913049</v>
      </c>
      <c r="AG21" s="19"/>
    </row>
    <row r="22" spans="1:33" ht="16.5">
      <c r="A22" s="16" t="s">
        <v>14</v>
      </c>
      <c r="B22" s="17">
        <v>2003</v>
      </c>
      <c r="C22" s="34">
        <v>4951</v>
      </c>
      <c r="D22" s="19"/>
      <c r="E22" s="18">
        <f>IF(C15=0,0,C22/C15)</f>
        <v>0.89400505597688695</v>
      </c>
      <c r="F22" s="39">
        <v>321</v>
      </c>
      <c r="G22" s="14"/>
      <c r="H22" s="18">
        <f>IF(F15=0,0,F22/F15)</f>
        <v>0.779126213592233</v>
      </c>
      <c r="I22" s="39">
        <v>698</v>
      </c>
      <c r="J22" s="14"/>
      <c r="K22" s="18">
        <f>IF(I15=0,0,I22/I15)</f>
        <v>0.91721419185282527</v>
      </c>
      <c r="L22" s="39">
        <v>0</v>
      </c>
      <c r="M22" s="14"/>
      <c r="N22" s="18">
        <f>IF(L15=0,0,L22/L15)</f>
        <v>0</v>
      </c>
      <c r="O22" s="39">
        <v>32</v>
      </c>
      <c r="P22" s="14"/>
      <c r="Q22" s="18">
        <f>IF(O15=0,0,O22/O15)</f>
        <v>0.84210526315789469</v>
      </c>
      <c r="R22" s="39">
        <v>0</v>
      </c>
      <c r="S22" s="14"/>
      <c r="T22" s="18">
        <f>IF(R15=0,0,R22/R15)</f>
        <v>0</v>
      </c>
      <c r="U22" s="39">
        <v>213</v>
      </c>
      <c r="V22" s="14"/>
      <c r="W22" s="18">
        <f>IF(U15=0,0,U22/U15)</f>
        <v>0.82558139534883723</v>
      </c>
      <c r="X22" s="39">
        <v>3338</v>
      </c>
      <c r="Y22" s="14"/>
      <c r="Z22" s="18">
        <f>IF(X15=0,0,X22/X15)</f>
        <v>0.90978468247478872</v>
      </c>
      <c r="AA22" s="34">
        <v>165</v>
      </c>
      <c r="AB22" s="14"/>
      <c r="AC22" s="18">
        <f>IF(AA15=0,0,AA22/AA15)</f>
        <v>0.86387434554973819</v>
      </c>
      <c r="AD22" s="39">
        <v>184</v>
      </c>
      <c r="AE22" s="19"/>
      <c r="AF22" s="18">
        <f>IF(AD15=0,0,AD22/AD15)</f>
        <v>0.88038277511961727</v>
      </c>
      <c r="AG22" s="19"/>
    </row>
    <row r="23" spans="1:33" ht="16.5">
      <c r="A23" s="16"/>
      <c r="B23" s="17">
        <v>2004</v>
      </c>
      <c r="C23" s="34">
        <v>5417</v>
      </c>
      <c r="D23" s="19"/>
      <c r="E23" s="18">
        <f>IF(C16=0,0,C23/C16)</f>
        <v>0.89729998343548123</v>
      </c>
      <c r="F23" s="39">
        <v>238</v>
      </c>
      <c r="G23" s="14"/>
      <c r="H23" s="18">
        <f>IF(F16=0,0,F23/F16)</f>
        <v>0.78547854785478544</v>
      </c>
      <c r="I23" s="39">
        <v>621</v>
      </c>
      <c r="J23" s="14"/>
      <c r="K23" s="18">
        <f>IF(I16=0,0,I23/I16)</f>
        <v>0.91189427312775329</v>
      </c>
      <c r="L23" s="39">
        <v>1</v>
      </c>
      <c r="M23" s="14"/>
      <c r="N23" s="18">
        <f>IF(L16=0,0,L23/L16)</f>
        <v>1</v>
      </c>
      <c r="O23" s="39">
        <v>11</v>
      </c>
      <c r="P23" s="14"/>
      <c r="Q23" s="18">
        <f>IF(O16=0,0,O23/O16)</f>
        <v>0.7857142857142857</v>
      </c>
      <c r="R23" s="39">
        <v>142</v>
      </c>
      <c r="S23" s="14"/>
      <c r="T23" s="18">
        <f>IF(R16=0,0,R23/R16)</f>
        <v>0.87116564417177911</v>
      </c>
      <c r="U23" s="39">
        <v>241</v>
      </c>
      <c r="V23" s="14"/>
      <c r="W23" s="18">
        <f>IF(U16=0,0,U23/U16)</f>
        <v>0.84265734265734271</v>
      </c>
      <c r="X23" s="39">
        <v>3657</v>
      </c>
      <c r="Y23" s="14"/>
      <c r="Z23" s="18">
        <f>IF(X16=0,0,X23/X16)</f>
        <v>0.91310861423220979</v>
      </c>
      <c r="AA23" s="34">
        <v>256</v>
      </c>
      <c r="AB23" s="14"/>
      <c r="AC23" s="18">
        <f>IF(AA16=0,0,AA23/AA16)</f>
        <v>0.88581314878892736</v>
      </c>
      <c r="AD23" s="39">
        <v>250</v>
      </c>
      <c r="AE23" s="19"/>
      <c r="AF23" s="18">
        <f>IF(AD16=0,0,AD23/AD16)</f>
        <v>0.84745762711864403</v>
      </c>
      <c r="AG23" s="19"/>
    </row>
    <row r="24" spans="1:33" ht="16.5">
      <c r="A24" s="16"/>
      <c r="B24" s="17">
        <v>2005</v>
      </c>
      <c r="C24" s="34">
        <v>5467</v>
      </c>
      <c r="D24" s="19"/>
      <c r="E24" s="18">
        <f>IF(C17=0,0,C24/C17)</f>
        <v>0.89446989528795806</v>
      </c>
      <c r="F24" s="39">
        <v>290</v>
      </c>
      <c r="G24" s="19"/>
      <c r="H24" s="18">
        <f>IF(F17=0,0,F24/F17)</f>
        <v>0.77333333333333332</v>
      </c>
      <c r="I24" s="39">
        <v>688</v>
      </c>
      <c r="J24" s="19"/>
      <c r="K24" s="18">
        <f>IF(I17=0,0,I24/I17)</f>
        <v>0.91005291005291</v>
      </c>
      <c r="L24" s="39">
        <v>0</v>
      </c>
      <c r="M24" s="19"/>
      <c r="N24" s="18">
        <f>IF(L17=0,0,L24/L17)</f>
        <v>0</v>
      </c>
      <c r="O24" s="39">
        <v>9</v>
      </c>
      <c r="P24" s="19"/>
      <c r="Q24" s="18">
        <f>IF(O17=0,0,O24/O17)</f>
        <v>0.69230769230769229</v>
      </c>
      <c r="R24" s="39">
        <v>163</v>
      </c>
      <c r="S24" s="19"/>
      <c r="T24" s="18">
        <f>IF(R17=0,0,R24/R17)</f>
        <v>0.87165775401069523</v>
      </c>
      <c r="U24" s="39">
        <v>295</v>
      </c>
      <c r="V24" s="19"/>
      <c r="W24" s="18">
        <f>IF(U17=0,0,U24/U17)</f>
        <v>0.88059701492537312</v>
      </c>
      <c r="X24" s="39">
        <v>3603</v>
      </c>
      <c r="Y24" s="19"/>
      <c r="Z24" s="18">
        <f>IF(X17=0,0,X24/X17)</f>
        <v>0.90824300478951348</v>
      </c>
      <c r="AA24" s="34">
        <v>222</v>
      </c>
      <c r="AB24" s="19"/>
      <c r="AC24" s="18">
        <f>IF(AA17=0,0,AA24/AA17)</f>
        <v>0.88800000000000001</v>
      </c>
      <c r="AD24" s="39">
        <v>197</v>
      </c>
      <c r="AE24" s="19"/>
      <c r="AF24" s="18">
        <f>IF(AD17=0,0,AD24/AD17)</f>
        <v>0.86026200873362446</v>
      </c>
      <c r="AG24" s="19"/>
    </row>
    <row r="25" spans="1:33" ht="16.5">
      <c r="A25" s="16"/>
      <c r="B25" s="17">
        <v>2006</v>
      </c>
      <c r="C25" s="34">
        <f>SUM(F25,I25,L25,O25,R25,U25,X25,AA25,AD25,)</f>
        <v>4877</v>
      </c>
      <c r="D25" s="19"/>
      <c r="E25" s="18">
        <f>IF(C18=0,0,C25/C18)</f>
        <v>0.90549572966951353</v>
      </c>
      <c r="F25" s="39">
        <v>216</v>
      </c>
      <c r="G25" s="19"/>
      <c r="H25" s="18">
        <f>IF(F18=0,0,F25/F18)</f>
        <v>0.79411764705882348</v>
      </c>
      <c r="I25" s="39">
        <v>556</v>
      </c>
      <c r="J25" s="19"/>
      <c r="K25" s="18">
        <f>IF(I18=0,0,I25/I18)</f>
        <v>0.92666666666666664</v>
      </c>
      <c r="L25" s="39">
        <v>0</v>
      </c>
      <c r="M25" s="19"/>
      <c r="N25" s="18">
        <f>IF(L18=0,0,L25/L18)</f>
        <v>0</v>
      </c>
      <c r="O25" s="39">
        <v>9</v>
      </c>
      <c r="P25" s="19"/>
      <c r="Q25" s="18">
        <f>IF(O18=0,0,O25/O18)</f>
        <v>0.75</v>
      </c>
      <c r="R25" s="39">
        <v>136</v>
      </c>
      <c r="S25" s="19"/>
      <c r="T25" s="18">
        <f>IF(R18=0,0,R25/R18)</f>
        <v>0.81927710843373491</v>
      </c>
      <c r="U25" s="39">
        <v>260</v>
      </c>
      <c r="V25" s="19"/>
      <c r="W25" s="18">
        <f>IF(U18=0,0,U25/U18)</f>
        <v>0.87248322147651003</v>
      </c>
      <c r="X25" s="39">
        <v>3295</v>
      </c>
      <c r="Y25" s="19"/>
      <c r="Z25" s="18">
        <f>IF(X18=0,0,X25/X18)</f>
        <v>0.92271072528703446</v>
      </c>
      <c r="AA25" s="34">
        <v>205</v>
      </c>
      <c r="AB25" s="19"/>
      <c r="AC25" s="18">
        <f>IF(AA18=0,0,AA25/AA18)</f>
        <v>0.84710743801652888</v>
      </c>
      <c r="AD25" s="39">
        <v>200</v>
      </c>
      <c r="AE25" s="19"/>
      <c r="AF25" s="18">
        <f>IF(AD18=0,0,AD25/AD18)</f>
        <v>0.88888888888888884</v>
      </c>
      <c r="AG25" s="19"/>
    </row>
    <row r="26" spans="1:33" ht="16.5">
      <c r="A26" s="1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5.75">
      <c r="A27" s="19"/>
      <c r="B27" s="17"/>
      <c r="C27" s="33"/>
      <c r="D27" s="14"/>
      <c r="E27" s="18"/>
      <c r="F27" s="33"/>
      <c r="G27" s="14"/>
      <c r="H27" s="18"/>
      <c r="I27" s="33"/>
      <c r="J27" s="14"/>
      <c r="K27" s="18"/>
      <c r="L27" s="33"/>
      <c r="M27" s="14"/>
      <c r="N27" s="18"/>
      <c r="O27" s="33"/>
      <c r="P27" s="14"/>
      <c r="Q27" s="18"/>
      <c r="R27" s="33"/>
      <c r="S27" s="14"/>
      <c r="T27" s="18"/>
      <c r="U27" s="33"/>
      <c r="V27" s="14"/>
      <c r="W27" s="18"/>
      <c r="X27" s="33"/>
      <c r="Y27" s="14"/>
      <c r="Z27" s="18"/>
      <c r="AA27" s="33"/>
      <c r="AB27" s="14"/>
      <c r="AC27" s="18"/>
      <c r="AD27" s="19"/>
      <c r="AE27" s="19"/>
      <c r="AF27" s="19"/>
      <c r="AG27" s="19"/>
    </row>
    <row r="28" spans="1:33" ht="16.5">
      <c r="A28" s="16" t="s">
        <v>15</v>
      </c>
      <c r="B28" s="17">
        <v>2002</v>
      </c>
      <c r="C28" s="34">
        <v>581</v>
      </c>
      <c r="D28" s="14"/>
      <c r="E28" s="18">
        <f>IF(C14=0,0,C28/C14)</f>
        <v>0.11216216216216217</v>
      </c>
      <c r="F28" s="34">
        <v>121</v>
      </c>
      <c r="G28" s="14"/>
      <c r="H28" s="18">
        <f>IF(F14=0,0,F28/F14)</f>
        <v>0.27562642369020501</v>
      </c>
      <c r="I28" s="34">
        <v>47</v>
      </c>
      <c r="J28" s="14"/>
      <c r="K28" s="18">
        <f>IF(I14=0,0,I28/I14)</f>
        <v>7.5928917609046853E-2</v>
      </c>
      <c r="L28" s="34">
        <v>0</v>
      </c>
      <c r="M28" s="14"/>
      <c r="N28" s="18">
        <f>IF(L14=0,0,L28/L14)</f>
        <v>0</v>
      </c>
      <c r="O28" s="34">
        <v>9</v>
      </c>
      <c r="P28" s="14"/>
      <c r="Q28" s="18">
        <f>IF(O14=0,0,O28/O14)</f>
        <v>0.18</v>
      </c>
      <c r="R28" s="34">
        <v>0</v>
      </c>
      <c r="S28" s="14"/>
      <c r="T28" s="18">
        <f>IF(R14=0,0,R28/R14)</f>
        <v>0</v>
      </c>
      <c r="U28" s="34">
        <v>54</v>
      </c>
      <c r="V28" s="14"/>
      <c r="W28" s="18">
        <f>IF(U14=0,0,U28/U14)</f>
        <v>0.18367346938775511</v>
      </c>
      <c r="X28" s="34">
        <v>303</v>
      </c>
      <c r="Y28" s="14"/>
      <c r="Z28" s="18">
        <f>IF(X14=0,0,X28/X14)</f>
        <v>8.8467153284671529E-2</v>
      </c>
      <c r="AA28" s="34">
        <v>19</v>
      </c>
      <c r="AB28" s="14"/>
      <c r="AC28" s="18">
        <f>IF(AA14=0,0,AA28/AA14)</f>
        <v>0.11242603550295859</v>
      </c>
      <c r="AD28" s="39">
        <v>28</v>
      </c>
      <c r="AE28" s="19"/>
      <c r="AF28" s="18">
        <f>IF(AD14=0,0,AD28/AD14)</f>
        <v>0.15217391304347827</v>
      </c>
      <c r="AG28" s="19"/>
    </row>
    <row r="29" spans="1:33" ht="16.5">
      <c r="A29" s="16" t="s">
        <v>16</v>
      </c>
      <c r="B29" s="17">
        <v>2003</v>
      </c>
      <c r="C29" s="39">
        <v>546</v>
      </c>
      <c r="D29" s="14"/>
      <c r="E29" s="18">
        <f>IF(C15=0,0,C29/C15)</f>
        <v>9.8591549295774641E-2</v>
      </c>
      <c r="F29" s="39">
        <v>84</v>
      </c>
      <c r="G29" s="14"/>
      <c r="H29" s="18">
        <f>IF(F15=0,0,F29/F15)</f>
        <v>0.20388349514563106</v>
      </c>
      <c r="I29" s="39">
        <v>55</v>
      </c>
      <c r="J29" s="14"/>
      <c r="K29" s="18">
        <f>IF(I15=0,0,I29/I15)</f>
        <v>7.2273324572930356E-2</v>
      </c>
      <c r="L29" s="39">
        <v>0</v>
      </c>
      <c r="M29" s="14"/>
      <c r="N29" s="18">
        <f>IF(L15=0,0,L29/L15)</f>
        <v>0</v>
      </c>
      <c r="O29" s="39">
        <v>4</v>
      </c>
      <c r="P29" s="14"/>
      <c r="Q29" s="18">
        <f>IF(O15=0,0,O29/O15)</f>
        <v>0.10526315789473684</v>
      </c>
      <c r="R29" s="39">
        <v>0</v>
      </c>
      <c r="S29" s="14"/>
      <c r="T29" s="18">
        <f>IF(R15=0,0,R29/R15)</f>
        <v>0</v>
      </c>
      <c r="U29" s="39">
        <v>43</v>
      </c>
      <c r="V29" s="14"/>
      <c r="W29" s="18">
        <f>IF(U15=0,0,U29/U15)</f>
        <v>0.16666666666666666</v>
      </c>
      <c r="X29" s="39">
        <v>318</v>
      </c>
      <c r="Y29" s="14"/>
      <c r="Z29" s="18">
        <f>IF(X15=0,0,X29/X15)</f>
        <v>8.6672117743254298E-2</v>
      </c>
      <c r="AA29" s="39">
        <v>26</v>
      </c>
      <c r="AB29" s="14"/>
      <c r="AC29" s="18">
        <f>IF(AA15=0,0,AA29/AA15)</f>
        <v>0.13612565445026178</v>
      </c>
      <c r="AD29" s="39">
        <v>16</v>
      </c>
      <c r="AE29" s="14"/>
      <c r="AF29" s="18">
        <f>IF(AD15=0,0,AD29/AD15)</f>
        <v>7.6555023923444973E-2</v>
      </c>
      <c r="AG29" s="19"/>
    </row>
    <row r="30" spans="1:33" ht="16.5">
      <c r="A30" s="16" t="s">
        <v>17</v>
      </c>
      <c r="B30" s="17">
        <v>2004</v>
      </c>
      <c r="C30" s="39">
        <v>561</v>
      </c>
      <c r="D30" s="14"/>
      <c r="E30" s="18">
        <f>IF(C16=0,0,C30/C16)</f>
        <v>9.2926950472088779E-2</v>
      </c>
      <c r="F30" s="39">
        <v>62</v>
      </c>
      <c r="G30" s="14"/>
      <c r="H30" s="18">
        <f>IF(F16=0,0,F30/F16)</f>
        <v>0.20462046204620463</v>
      </c>
      <c r="I30" s="39">
        <v>54</v>
      </c>
      <c r="J30" s="14"/>
      <c r="K30" s="18">
        <f>IF(I16=0,0,I30/I16)</f>
        <v>7.9295154185022032E-2</v>
      </c>
      <c r="L30" s="39">
        <v>0</v>
      </c>
      <c r="M30" s="14"/>
      <c r="N30" s="18">
        <f>IF(L16=0,0,L30/L16)</f>
        <v>0</v>
      </c>
      <c r="O30" s="39">
        <v>3</v>
      </c>
      <c r="P30" s="14"/>
      <c r="Q30" s="18">
        <f>IF(O16=0,0,O30/O16)</f>
        <v>0.21428571428571427</v>
      </c>
      <c r="R30" s="39">
        <v>19</v>
      </c>
      <c r="S30" s="14"/>
      <c r="T30" s="18">
        <f>IF(R16=0,0,R30/R16)</f>
        <v>0.1165644171779141</v>
      </c>
      <c r="U30" s="39">
        <v>42</v>
      </c>
      <c r="V30" s="14"/>
      <c r="W30" s="18">
        <f>IF(U16=0,0,U30/U16)</f>
        <v>0.14685314685314685</v>
      </c>
      <c r="X30" s="39">
        <v>322</v>
      </c>
      <c r="Y30" s="14"/>
      <c r="Z30" s="18">
        <f>IF(X16=0,0,X30/X16)</f>
        <v>8.039950062421973E-2</v>
      </c>
      <c r="AA30" s="39">
        <v>30</v>
      </c>
      <c r="AB30" s="14"/>
      <c r="AC30" s="18">
        <f>IF(AA16=0,0,AA30/AA16)</f>
        <v>0.10380622837370242</v>
      </c>
      <c r="AD30" s="39">
        <v>29</v>
      </c>
      <c r="AE30" s="14"/>
      <c r="AF30" s="18">
        <f>IF(AD16=0,0,AD30/AD16)</f>
        <v>9.8305084745762716E-2</v>
      </c>
      <c r="AG30" s="19"/>
    </row>
    <row r="31" spans="1:33" ht="15.75">
      <c r="B31" s="17">
        <v>2005</v>
      </c>
      <c r="C31" s="39">
        <v>595</v>
      </c>
      <c r="D31" s="19"/>
      <c r="E31" s="18">
        <f>IF(C17=0,0,C31/C17)</f>
        <v>9.7349476439790569E-2</v>
      </c>
      <c r="F31" s="39">
        <v>83</v>
      </c>
      <c r="G31" s="19"/>
      <c r="H31" s="18">
        <f>IF(F17=0,0,F31/F17)</f>
        <v>0.22133333333333333</v>
      </c>
      <c r="I31" s="39">
        <v>65</v>
      </c>
      <c r="J31" s="19"/>
      <c r="K31" s="18">
        <f>IF(I17=0,0,I31/I17)</f>
        <v>8.5978835978835974E-2</v>
      </c>
      <c r="L31" s="39">
        <v>0</v>
      </c>
      <c r="M31" s="19"/>
      <c r="N31" s="18">
        <f>IF(L17=0,0,L31/L17)</f>
        <v>0</v>
      </c>
      <c r="O31" s="39">
        <v>4</v>
      </c>
      <c r="P31" s="19"/>
      <c r="Q31" s="18">
        <f>IF(O17=0,0,O31/O17)</f>
        <v>0.30769230769230771</v>
      </c>
      <c r="R31" s="39">
        <v>23</v>
      </c>
      <c r="S31" s="19"/>
      <c r="T31" s="18">
        <f>IF(R17=0,0,R31/R17)</f>
        <v>0.12299465240641712</v>
      </c>
      <c r="U31" s="39">
        <v>37</v>
      </c>
      <c r="V31" s="19"/>
      <c r="W31" s="18">
        <f>IF(U17=0,0,U31/U17)</f>
        <v>0.11044776119402985</v>
      </c>
      <c r="X31" s="39">
        <v>334</v>
      </c>
      <c r="Y31" s="19"/>
      <c r="Z31" s="18">
        <f>IF(X17=0,0,X31/X17)</f>
        <v>8.4194605495336527E-2</v>
      </c>
      <c r="AA31" s="39">
        <v>25</v>
      </c>
      <c r="AB31" s="19"/>
      <c r="AC31" s="18">
        <f>IF(AA17=0,0,AA31/AA17)</f>
        <v>0.1</v>
      </c>
      <c r="AD31" s="39">
        <v>24</v>
      </c>
      <c r="AE31" s="19"/>
      <c r="AF31" s="18">
        <f>IF(AD17=0,0,AD31/AD17)</f>
        <v>0.10480349344978165</v>
      </c>
      <c r="AG31" s="19"/>
    </row>
    <row r="32" spans="1:33" ht="15.75">
      <c r="B32" s="17">
        <v>2006</v>
      </c>
      <c r="C32" s="34">
        <f>SUM(F32,I32,L32,O32,R32,U32,X32,AA32,AD32,)</f>
        <v>464</v>
      </c>
      <c r="D32" s="19"/>
      <c r="E32" s="18">
        <f>IF(C18=0,0,C32/C18)</f>
        <v>8.6149275900482727E-2</v>
      </c>
      <c r="F32" s="39">
        <v>49</v>
      </c>
      <c r="G32" s="19"/>
      <c r="H32" s="18">
        <f>IF(F18=0,0,F32/F18)</f>
        <v>0.18014705882352941</v>
      </c>
      <c r="I32" s="39">
        <v>40</v>
      </c>
      <c r="J32" s="19"/>
      <c r="K32" s="18">
        <f>IF(I18=0,0,I32/I18)</f>
        <v>6.6666666666666666E-2</v>
      </c>
      <c r="L32" s="39">
        <v>0</v>
      </c>
      <c r="M32" s="19"/>
      <c r="N32" s="18">
        <f>IF(L18=0,0,L32/L18)</f>
        <v>0</v>
      </c>
      <c r="O32" s="39">
        <v>3</v>
      </c>
      <c r="P32" s="19"/>
      <c r="Q32" s="18">
        <f>IF(O18=0,0,O32/O18)</f>
        <v>0.25</v>
      </c>
      <c r="R32" s="39">
        <v>27</v>
      </c>
      <c r="S32" s="19"/>
      <c r="T32" s="18">
        <f>IF(R18=0,0,R32/R18)</f>
        <v>0.16265060240963855</v>
      </c>
      <c r="U32" s="39">
        <v>35</v>
      </c>
      <c r="V32" s="19"/>
      <c r="W32" s="18">
        <f>IF(U18=0,0,U32/U18)</f>
        <v>0.1174496644295302</v>
      </c>
      <c r="X32" s="39">
        <v>255</v>
      </c>
      <c r="Y32" s="19"/>
      <c r="Z32" s="18">
        <f>IF(X18=0,0,X32/X18)</f>
        <v>7.1408569028283395E-2</v>
      </c>
      <c r="AA32" s="39">
        <v>35</v>
      </c>
      <c r="AB32" s="19"/>
      <c r="AC32" s="18">
        <f>IF(AA18=0,0,AA32/AA18)</f>
        <v>0.14462809917355371</v>
      </c>
      <c r="AD32" s="39">
        <v>20</v>
      </c>
      <c r="AE32" s="19"/>
      <c r="AF32" s="18">
        <f>IF(AD18=0,0,AD32/AD18)</f>
        <v>8.8888888888888892E-2</v>
      </c>
      <c r="AG32" s="19"/>
    </row>
    <row r="33" spans="1:33" ht="15.7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5.75" customHeight="1">
      <c r="A34" s="16"/>
      <c r="B34" s="17"/>
      <c r="C34" s="33"/>
      <c r="D34" s="14"/>
      <c r="E34" s="18"/>
      <c r="F34" s="33"/>
      <c r="G34" s="14"/>
      <c r="H34" s="18"/>
      <c r="I34" s="33"/>
      <c r="J34" s="14"/>
      <c r="K34" s="18"/>
      <c r="L34" s="33"/>
      <c r="M34" s="14"/>
      <c r="N34" s="18"/>
      <c r="O34" s="33"/>
      <c r="P34" s="14"/>
      <c r="Q34" s="18"/>
      <c r="R34" s="33"/>
      <c r="S34" s="14"/>
      <c r="T34" s="18"/>
      <c r="U34" s="33"/>
      <c r="V34" s="14"/>
      <c r="W34" s="18"/>
      <c r="X34" s="33"/>
      <c r="Y34" s="14"/>
      <c r="Z34" s="18"/>
      <c r="AA34" s="33"/>
      <c r="AB34" s="14"/>
      <c r="AC34" s="18"/>
      <c r="AD34" s="19"/>
      <c r="AE34" s="19"/>
      <c r="AF34" s="19"/>
      <c r="AG34" s="19"/>
    </row>
    <row r="35" spans="1:33" ht="16.5">
      <c r="A35" s="20" t="s">
        <v>18</v>
      </c>
      <c r="B35" s="17">
        <v>2002</v>
      </c>
      <c r="C35" s="34">
        <v>50</v>
      </c>
      <c r="D35" s="21"/>
      <c r="E35" s="22">
        <f>IF(C14=0,0,C35/C14)</f>
        <v>9.6525096525096523E-3</v>
      </c>
      <c r="F35" s="34">
        <v>8</v>
      </c>
      <c r="G35" s="21"/>
      <c r="H35" s="22">
        <f>IF(F14=0,0,F35/F14)</f>
        <v>1.8223234624145785E-2</v>
      </c>
      <c r="I35" s="34">
        <v>7</v>
      </c>
      <c r="J35" s="21"/>
      <c r="K35" s="22">
        <f>IF(I14=0,0,I35/I14)</f>
        <v>1.1308562197092083E-2</v>
      </c>
      <c r="L35" s="34">
        <v>0</v>
      </c>
      <c r="M35" s="21"/>
      <c r="N35" s="22">
        <f>IF(L14=0,0,L35/L14)</f>
        <v>0</v>
      </c>
      <c r="O35" s="34">
        <v>0</v>
      </c>
      <c r="P35" s="21"/>
      <c r="Q35" s="22">
        <f>IF(O14=0,0,O35/O14)</f>
        <v>0</v>
      </c>
      <c r="R35" s="34">
        <v>0</v>
      </c>
      <c r="S35" s="21"/>
      <c r="T35" s="22">
        <f>IF(R14=0,0,R35/R14)</f>
        <v>0</v>
      </c>
      <c r="U35" s="34">
        <v>6</v>
      </c>
      <c r="V35" s="21"/>
      <c r="W35" s="22">
        <f>IF(U14=0,0,U35/U14)</f>
        <v>2.0408163265306121E-2</v>
      </c>
      <c r="X35" s="34">
        <v>24</v>
      </c>
      <c r="Y35" s="21"/>
      <c r="Z35" s="22">
        <f>IF(X14=0,0,X35/X14)</f>
        <v>7.0072992700729924E-3</v>
      </c>
      <c r="AA35" s="34">
        <v>3</v>
      </c>
      <c r="AB35" s="21"/>
      <c r="AC35" s="22">
        <f>IF(AA14=0,0,AA35/AA14)</f>
        <v>1.7751479289940829E-2</v>
      </c>
      <c r="AD35" s="39">
        <v>2</v>
      </c>
      <c r="AE35" s="19"/>
      <c r="AF35" s="22">
        <f>IF(AD14=0,0,AD35/AD14)</f>
        <v>1.0869565217391304E-2</v>
      </c>
      <c r="AG35" s="19"/>
    </row>
    <row r="36" spans="1:33" ht="16.5">
      <c r="A36" s="20" t="s">
        <v>19</v>
      </c>
      <c r="B36" s="17">
        <v>2003</v>
      </c>
      <c r="C36" s="39">
        <v>41</v>
      </c>
      <c r="D36" s="14"/>
      <c r="E36" s="22">
        <f>IF(C15=0,0,C36/C15)</f>
        <v>7.4033947273383889E-3</v>
      </c>
      <c r="F36" s="39">
        <v>7</v>
      </c>
      <c r="G36" s="14"/>
      <c r="H36" s="22">
        <f>IF(F15=0,0,F36/F15)</f>
        <v>1.6990291262135922E-2</v>
      </c>
      <c r="I36" s="39">
        <v>8</v>
      </c>
      <c r="J36" s="14"/>
      <c r="K36" s="22">
        <f>IF(I15=0,0,I36/I15)</f>
        <v>1.0512483574244415E-2</v>
      </c>
      <c r="L36" s="39">
        <v>0</v>
      </c>
      <c r="M36" s="14"/>
      <c r="N36" s="22">
        <f>IF(L15=0,0,L36/L15)</f>
        <v>0</v>
      </c>
      <c r="O36" s="39">
        <v>2</v>
      </c>
      <c r="P36" s="14"/>
      <c r="Q36" s="22">
        <f>IF(O15=0,0,O36/O15)</f>
        <v>5.2631578947368418E-2</v>
      </c>
      <c r="R36" s="39">
        <v>0</v>
      </c>
      <c r="S36" s="14"/>
      <c r="T36" s="22">
        <f>IF(R15=0,0,R36/R15)</f>
        <v>0</v>
      </c>
      <c r="U36" s="39">
        <v>2</v>
      </c>
      <c r="V36" s="14"/>
      <c r="W36" s="22">
        <f>IF(U15=0,0,U36/U15)</f>
        <v>7.7519379844961239E-3</v>
      </c>
      <c r="X36" s="39">
        <v>13</v>
      </c>
      <c r="Y36" s="14"/>
      <c r="Z36" s="22">
        <f>IF(X15=0,0,X36/X15)</f>
        <v>3.5431997819569366E-3</v>
      </c>
      <c r="AA36" s="39">
        <v>0</v>
      </c>
      <c r="AB36" s="14"/>
      <c r="AC36" s="22">
        <f>IF(AA15=0,0,AA36/AA15)</f>
        <v>0</v>
      </c>
      <c r="AD36" s="39">
        <v>9</v>
      </c>
      <c r="AE36" s="19"/>
      <c r="AF36" s="22">
        <f>IF(AD15=0,0,AD36/AD15)</f>
        <v>4.3062200956937802E-2</v>
      </c>
      <c r="AG36" s="19"/>
    </row>
    <row r="37" spans="1:33" ht="16.5">
      <c r="A37" s="16" t="s">
        <v>9</v>
      </c>
      <c r="B37" s="17">
        <v>2004</v>
      </c>
      <c r="C37" s="39">
        <v>59</v>
      </c>
      <c r="D37" s="14"/>
      <c r="E37" s="22">
        <f>IF(C16=0,0,C37/C16)</f>
        <v>9.7730660924300154E-3</v>
      </c>
      <c r="F37" s="39">
        <v>3</v>
      </c>
      <c r="G37" s="14"/>
      <c r="H37" s="22">
        <f>IF(F16=0,0,F37/F16)</f>
        <v>9.9009900990099011E-3</v>
      </c>
      <c r="I37" s="39">
        <v>6</v>
      </c>
      <c r="J37" s="14"/>
      <c r="K37" s="22">
        <f>IF(I16=0,0,I37/I16)</f>
        <v>8.8105726872246704E-3</v>
      </c>
      <c r="L37" s="39">
        <v>0</v>
      </c>
      <c r="M37" s="14"/>
      <c r="N37" s="22">
        <f>IF(L16=0,0,L37/L16)</f>
        <v>0</v>
      </c>
      <c r="O37" s="39">
        <v>0</v>
      </c>
      <c r="P37" s="14"/>
      <c r="Q37" s="22">
        <f>IF(O16=0,0,O37/O16)</f>
        <v>0</v>
      </c>
      <c r="R37" s="39">
        <v>2</v>
      </c>
      <c r="S37" s="14"/>
      <c r="T37" s="22">
        <f>IF(R16=0,0,R37/R16)</f>
        <v>1.2269938650306749E-2</v>
      </c>
      <c r="U37" s="39">
        <v>3</v>
      </c>
      <c r="V37" s="14"/>
      <c r="W37" s="22">
        <f>IF(U16=0,0,U37/U16)</f>
        <v>1.048951048951049E-2</v>
      </c>
      <c r="X37" s="39">
        <v>26</v>
      </c>
      <c r="Y37" s="14"/>
      <c r="Z37" s="22">
        <f>IF(X16=0,0,X37/X16)</f>
        <v>6.4918851435705367E-3</v>
      </c>
      <c r="AA37" s="39">
        <v>3</v>
      </c>
      <c r="AB37" s="14"/>
      <c r="AC37" s="22">
        <f>IF(AA16=0,0,AA37/AA16)</f>
        <v>1.0380622837370242E-2</v>
      </c>
      <c r="AD37" s="39">
        <v>16</v>
      </c>
      <c r="AE37" s="19"/>
      <c r="AF37" s="22">
        <f>IF(AD16=0,0,AD37/AD16)</f>
        <v>5.4237288135593219E-2</v>
      </c>
      <c r="AG37" s="19"/>
    </row>
    <row r="38" spans="1:33" ht="15.75">
      <c r="B38" s="17">
        <v>2005</v>
      </c>
      <c r="C38" s="39">
        <v>50</v>
      </c>
      <c r="D38" s="19"/>
      <c r="E38" s="22">
        <f>IF(C17=0,0,C38/C17)</f>
        <v>8.1806282722513089E-3</v>
      </c>
      <c r="F38" s="39">
        <v>2</v>
      </c>
      <c r="G38" s="19"/>
      <c r="H38" s="22">
        <f>IF(F17=0,0,F38/F17)</f>
        <v>5.3333333333333332E-3</v>
      </c>
      <c r="I38" s="39">
        <v>3</v>
      </c>
      <c r="J38" s="19"/>
      <c r="K38" s="22">
        <f>IF(I17=0,0,I38/I17)</f>
        <v>3.968253968253968E-3</v>
      </c>
      <c r="L38" s="39">
        <v>0</v>
      </c>
      <c r="M38" s="19"/>
      <c r="N38" s="18">
        <f>IF(L26=0,0,L38/L26)</f>
        <v>0</v>
      </c>
      <c r="O38" s="39">
        <v>0</v>
      </c>
      <c r="P38" s="19"/>
      <c r="Q38" s="18">
        <f>IF(O26=0,0,O38/O26)</f>
        <v>0</v>
      </c>
      <c r="R38" s="39">
        <v>1</v>
      </c>
      <c r="S38" s="19"/>
      <c r="T38" s="22">
        <f>IF(R17=0,0,R38/R17)</f>
        <v>5.3475935828877002E-3</v>
      </c>
      <c r="U38" s="39">
        <v>3</v>
      </c>
      <c r="V38" s="38"/>
      <c r="W38" s="22">
        <f>IF(U17=0,0,U38/U17)</f>
        <v>8.9552238805970154E-3</v>
      </c>
      <c r="X38" s="39">
        <v>30</v>
      </c>
      <c r="Y38" s="19"/>
      <c r="Z38" s="22">
        <f>IF(X17=0,0,X38/X17)</f>
        <v>7.5623897151499871E-3</v>
      </c>
      <c r="AA38" s="39">
        <v>3</v>
      </c>
      <c r="AB38" s="19"/>
      <c r="AC38" s="22">
        <f>IF(AA17=0,0,AA38/AA17)</f>
        <v>1.2E-2</v>
      </c>
      <c r="AD38" s="39">
        <v>8</v>
      </c>
      <c r="AE38" s="19"/>
      <c r="AF38" s="22">
        <f>IF(AD17=0,0,AD38/AD17)</f>
        <v>3.4934497816593885E-2</v>
      </c>
      <c r="AG38" s="19"/>
    </row>
    <row r="39" spans="1:33" ht="15.75">
      <c r="B39" s="17">
        <v>2006</v>
      </c>
      <c r="C39" s="34">
        <f>SUM(F39,I39,L39,O39,R39,U39,X39,AA39,AD39,)</f>
        <v>45</v>
      </c>
      <c r="D39" s="19"/>
      <c r="E39" s="22">
        <f>IF(C18=0,0,C39/C18)</f>
        <v>8.3549944300037142E-3</v>
      </c>
      <c r="F39" s="39">
        <v>7</v>
      </c>
      <c r="G39" s="19"/>
      <c r="H39" s="22">
        <f>IF(F18=0,0,F39/F18)</f>
        <v>2.5735294117647058E-2</v>
      </c>
      <c r="I39" s="39">
        <v>4</v>
      </c>
      <c r="J39" s="19"/>
      <c r="K39" s="22">
        <f>IF(I18=0,0,I39/I18)</f>
        <v>6.6666666666666671E-3</v>
      </c>
      <c r="L39" s="39">
        <v>0</v>
      </c>
      <c r="M39" s="19"/>
      <c r="N39" s="18">
        <f>IF(L27=0,0,L39/L27)</f>
        <v>0</v>
      </c>
      <c r="O39" s="39">
        <v>0</v>
      </c>
      <c r="P39" s="19"/>
      <c r="Q39" s="18">
        <f>IF(O27=0,0,O39/O27)</f>
        <v>0</v>
      </c>
      <c r="R39" s="39">
        <v>3</v>
      </c>
      <c r="S39" s="19"/>
      <c r="T39" s="22">
        <f>IF(R18=0,0,R39/R18)</f>
        <v>1.8072289156626505E-2</v>
      </c>
      <c r="U39" s="39">
        <v>3</v>
      </c>
      <c r="V39" s="38"/>
      <c r="W39" s="22">
        <f>IF(U18=0,0,U39/U18)</f>
        <v>1.0067114093959731E-2</v>
      </c>
      <c r="X39" s="39">
        <v>21</v>
      </c>
      <c r="Y39" s="19"/>
      <c r="Z39" s="22">
        <f>IF(X18=0,0,X39/X18)</f>
        <v>5.8807056846821616E-3</v>
      </c>
      <c r="AA39" s="39">
        <v>2</v>
      </c>
      <c r="AB39" s="19"/>
      <c r="AC39" s="22">
        <f>IF(AA18=0,0,AA39/AA18)</f>
        <v>8.2644628099173556E-3</v>
      </c>
      <c r="AD39" s="39">
        <v>5</v>
      </c>
      <c r="AE39" s="19"/>
      <c r="AF39" s="22">
        <f>IF(AD18=0,0,AD39/AD18)</f>
        <v>2.2222222222222223E-2</v>
      </c>
      <c r="AG39" s="19"/>
    </row>
    <row r="40" spans="1:33" ht="16.5">
      <c r="A40" s="1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6.5">
      <c r="A41" s="1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6.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4"/>
      <c r="V42" s="24"/>
      <c r="W42" s="25"/>
      <c r="X42" s="24"/>
      <c r="Y42" s="24"/>
      <c r="Z42" s="24"/>
      <c r="AA42" s="24"/>
      <c r="AB42" s="24"/>
      <c r="AC42" s="24"/>
      <c r="AD42" s="37"/>
      <c r="AE42" s="37"/>
      <c r="AF42" s="37"/>
    </row>
    <row r="43" spans="1:33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2"/>
      <c r="U43" s="14"/>
      <c r="V43" s="14"/>
      <c r="W43" s="22"/>
      <c r="X43" s="14"/>
      <c r="Y43" s="14"/>
      <c r="Z43" s="14"/>
      <c r="AA43" s="14"/>
      <c r="AB43" s="14"/>
      <c r="AC43" s="14"/>
    </row>
    <row r="44" spans="1:33" s="29" customFormat="1" ht="16.5">
      <c r="A44" s="26" t="s">
        <v>22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8"/>
    </row>
    <row r="45" spans="1:33" s="5" customFormat="1" ht="16.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 t="s">
        <v>20</v>
      </c>
      <c r="Y45" s="7"/>
      <c r="Z45" s="7"/>
      <c r="AA45" s="7"/>
      <c r="AB45" s="7"/>
      <c r="AC45" s="7"/>
      <c r="AD45" s="9"/>
    </row>
    <row r="46" spans="1:33" s="5" customFormat="1" ht="15.7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0"/>
      <c r="U46" s="7"/>
      <c r="V46" s="7"/>
      <c r="W46" s="30"/>
      <c r="X46" s="7" t="s">
        <v>26</v>
      </c>
      <c r="Y46" s="7"/>
      <c r="Z46" s="30"/>
      <c r="AA46" s="7"/>
      <c r="AB46" s="7"/>
      <c r="AC46" s="7"/>
      <c r="AD46" s="9"/>
    </row>
    <row r="47" spans="1:33" s="5" customFormat="1" ht="15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0"/>
      <c r="U47" s="7"/>
      <c r="V47" s="7"/>
      <c r="W47" s="30"/>
      <c r="X47" s="7" t="s">
        <v>27</v>
      </c>
      <c r="Y47" s="7"/>
      <c r="Z47" s="7"/>
      <c r="AA47" s="7"/>
      <c r="AB47" s="7"/>
      <c r="AC47" s="7"/>
      <c r="AD47" s="9"/>
    </row>
    <row r="48" spans="1:33" s="5" customFormat="1" ht="16.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0"/>
      <c r="U48" s="7"/>
      <c r="V48" s="7"/>
      <c r="W48" s="30"/>
      <c r="Y48" s="7"/>
      <c r="Z48" s="30"/>
      <c r="AA48" s="7"/>
      <c r="AB48" s="7"/>
      <c r="AC48" s="7"/>
      <c r="AD48" s="9"/>
    </row>
    <row r="49" spans="1:29" ht="16.5">
      <c r="A49" s="1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6"/>
      <c r="Y49" s="14"/>
      <c r="Z49" s="14"/>
      <c r="AA49" s="14"/>
      <c r="AB49" s="14"/>
      <c r="AC49" s="14"/>
    </row>
    <row r="50" spans="1:29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</sheetData>
  <mergeCells count="2">
    <mergeCell ref="A5:AF5"/>
    <mergeCell ref="A6:AF6"/>
  </mergeCells>
  <phoneticPr fontId="0" type="noConversion"/>
  <printOptions horizontalCentered="1" verticalCentered="1"/>
  <pageMargins left="0.25" right="0.25" top="0.5" bottom="0.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Fresh-Six Yrs after enter</vt:lpstr>
      <vt:lpstr>'5 Fresh-Six Yrs after enter'!Print_Area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2012-10-31T12:48:11Z</cp:lastPrinted>
  <dcterms:created xsi:type="dcterms:W3CDTF">2006-01-11T16:21:02Z</dcterms:created>
  <dcterms:modified xsi:type="dcterms:W3CDTF">2012-10-31T12:48:13Z</dcterms:modified>
</cp:coreProperties>
</file>