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65" windowHeight="5745" tabRatio="598" activeTab="0"/>
  </bookViews>
  <sheets>
    <sheet name="Report 875" sheetId="1" r:id="rId1"/>
  </sheets>
  <definedNames>
    <definedName name="CRITERIA">'Report 875'!$G$4</definedName>
    <definedName name="DATABASE">'Report 875'!$B$4</definedName>
    <definedName name="_xlnm.Print_Area" localSheetId="0">'Report 875'!$A$1:$U$289</definedName>
    <definedName name="_xlnm.Print_Titles" localSheetId="0">'Report 875'!$1:$9</definedName>
  </definedNames>
  <calcPr fullCalcOnLoad="1"/>
</workbook>
</file>

<file path=xl/sharedStrings.xml><?xml version="1.0" encoding="utf-8"?>
<sst xmlns="http://schemas.openxmlformats.org/spreadsheetml/2006/main" count="244" uniqueCount="60">
  <si>
    <t xml:space="preserve"> The University of Michigan - Ann Arbor</t>
  </si>
  <si>
    <t>Total</t>
  </si>
  <si>
    <t xml:space="preserve">    Minorities</t>
  </si>
  <si>
    <t xml:space="preserve"> Minorities, White</t>
  </si>
  <si>
    <t>Unit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</si>
  <si>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</si>
  <si>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</si>
  <si>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</si>
  <si>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</si>
  <si>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</si>
  <si>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</si>
  <si>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 xml:space="preserve">   Undergraduate</t>
  </si>
  <si>
    <t xml:space="preserve">   Rackham</t>
  </si>
  <si>
    <t xml:space="preserve">   Non-Rackham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</si>
  <si>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</si>
  <si>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</si>
  <si>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</si>
  <si>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</si>
  <si>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</si>
  <si>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</si>
  <si>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 xml:space="preserve"> Intercollege Prg</t>
  </si>
  <si>
    <t>Information</t>
  </si>
  <si>
    <t>Kinesiology</t>
  </si>
  <si>
    <t>Law</t>
  </si>
  <si>
    <t xml:space="preserve">  Grad-Professional</t>
  </si>
  <si>
    <t>L. S. &amp; A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</si>
  <si>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</si>
  <si>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</si>
  <si>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</si>
  <si>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</si>
  <si>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</si>
  <si>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</si>
  <si>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</si>
  <si>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>Nat. Res.  &amp; Envir</t>
  </si>
  <si>
    <t>Female</t>
  </si>
  <si>
    <t>Male</t>
  </si>
  <si>
    <t xml:space="preserve">   Grad-Professional</t>
  </si>
  <si>
    <t>New and Continuing Undergraduate and Graduate Enrollment by Ethnicity, Gender and School/College</t>
  </si>
  <si>
    <t>Arch &amp; Urban Plan.</t>
  </si>
  <si>
    <t xml:space="preserve">   Grand Total     </t>
  </si>
  <si>
    <t xml:space="preserve"> Total Minorities </t>
  </si>
  <si>
    <t xml:space="preserve">   &amp; Unknown    </t>
  </si>
  <si>
    <t xml:space="preserve">       Black        </t>
  </si>
  <si>
    <t xml:space="preserve">       Asian        </t>
  </si>
  <si>
    <t xml:space="preserve">   Visiting Scholars</t>
  </si>
  <si>
    <t xml:space="preserve">            </t>
  </si>
  <si>
    <t>Fall 2003</t>
  </si>
  <si>
    <t xml:space="preserve"> Nonresident    </t>
  </si>
  <si>
    <t>Native</t>
  </si>
  <si>
    <t xml:space="preserve">      American      </t>
  </si>
  <si>
    <t xml:space="preserve">            3. Nonresident aliens are not included in the ethnicity breakdown.</t>
  </si>
  <si>
    <t xml:space="preserve">Excluded Units </t>
  </si>
  <si>
    <t xml:space="preserve">            2. Pages 1-6 exclude postgraduate medicine and visiting scholars.  These groups are shown on page 7.</t>
  </si>
  <si>
    <t>(not included in</t>
  </si>
  <si>
    <t>totals on page 1)</t>
  </si>
  <si>
    <t xml:space="preserve">                      Non-Rackham graduate programs who were enrolled in that program as an undergraduate.</t>
  </si>
  <si>
    <t>Notes:  1. (a) Undergraduates:  "New" includes new freshmen, transfers, readmits to a different unit, and for units accepting primarily advanced students</t>
  </si>
  <si>
    <t xml:space="preserve">                (b) Graduates:  "New" includes transfers from other institutions, readmits to a different unit, and intra-university transfers; does not include students enrolling in certain</t>
  </si>
  <si>
    <t xml:space="preserve">   Postgrad Medicine</t>
  </si>
  <si>
    <t xml:space="preserve">                      (Architecture and Urban Planning, Business Administration, Dental Hygiene, Education and Pharmacy), intra-university transfers.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</si>
</sst>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1"/>
      <name val="Times New Roman"/>
      <family val="1"/>
    </font>
    <font>
      <sz val="11"/>
      <name val="Geneva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7" fillId="0" borderId="0" xfId="0" applyFont="1" applyFill="1" applyAlignment="1" applyProtection="1">
      <alignment horizontal="centerContinuous"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 locked="0"/>
    </xf>
    <xf numFmtId="0" fontId="5" fillId="0" borderId="2" xfId="0" applyFont="1" applyBorder="1" applyAlignment="1">
      <alignment/>
    </xf>
    <xf numFmtId="0" fontId="9" fillId="0" borderId="0" xfId="0" applyFont="1" applyFill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 applyProtection="1">
      <alignment horizontal="centerContinuous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0"/>
  <sheetViews>
    <sheetView tabSelected="1" workbookViewId="0" topLeftCell="A273">
      <selection activeCell="A6" sqref="A6"/>
    </sheetView>
  </sheetViews>
  <sheetFormatPr defaultColWidth="9.00390625" defaultRowHeight="12.75"/>
  <cols>
    <col min="1" max="1" width="19.125" style="21" customWidth="1"/>
    <col min="2" max="3" width="6.75390625" style="4" customWidth="1"/>
    <col min="4" max="5" width="7.75390625" style="4" customWidth="1"/>
    <col min="6" max="19" width="6.75390625" style="4" customWidth="1"/>
    <col min="20" max="20" width="6.75390625" style="6" customWidth="1"/>
    <col min="21" max="21" width="6.75390625" style="4" customWidth="1"/>
    <col min="22" max="16384" width="11.375" style="4" customWidth="1"/>
  </cols>
  <sheetData>
    <row r="1" spans="1:22" s="48" customFormat="1" ht="15">
      <c r="A1" s="43" t="s">
        <v>0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6"/>
      <c r="U1" s="44"/>
      <c r="V1" s="47"/>
    </row>
    <row r="2" spans="1:21" s="48" customFormat="1" ht="15">
      <c r="A2" s="43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6"/>
      <c r="U2" s="44"/>
    </row>
    <row r="3" spans="1:21" s="48" customFormat="1" ht="15">
      <c r="A3" s="49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6"/>
      <c r="U3" s="44"/>
    </row>
    <row r="4" spans="1:22" ht="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</row>
    <row r="5" spans="1:22" ht="15">
      <c r="A5" s="5"/>
      <c r="B5" s="3"/>
      <c r="C5" s="7"/>
      <c r="D5" s="2" t="s">
        <v>1</v>
      </c>
      <c r="E5" s="2"/>
      <c r="F5" s="8"/>
      <c r="G5" s="8"/>
      <c r="H5" s="8"/>
      <c r="I5" s="8"/>
      <c r="J5" s="8" t="s">
        <v>2</v>
      </c>
      <c r="K5" s="8"/>
      <c r="L5" s="8"/>
      <c r="M5" s="8"/>
      <c r="N5" s="8"/>
      <c r="O5" s="8"/>
      <c r="P5" s="3"/>
      <c r="Q5" s="3"/>
      <c r="R5" s="3"/>
      <c r="S5" s="3"/>
      <c r="T5" s="3"/>
      <c r="U5" s="3"/>
      <c r="V5" s="6"/>
    </row>
    <row r="6" spans="1:22" ht="15">
      <c r="A6" s="5"/>
      <c r="B6" s="3"/>
      <c r="C6" s="9"/>
      <c r="D6" s="2" t="s">
        <v>3</v>
      </c>
      <c r="E6" s="2"/>
      <c r="F6" s="10"/>
      <c r="G6" s="5"/>
      <c r="H6" s="5"/>
      <c r="I6" s="5"/>
      <c r="J6" s="1"/>
      <c r="K6" s="1"/>
      <c r="L6" s="1" t="s">
        <v>48</v>
      </c>
      <c r="M6" s="1"/>
      <c r="N6" s="5"/>
      <c r="O6" s="11"/>
      <c r="P6" s="3"/>
      <c r="Q6" s="3"/>
      <c r="R6" s="3"/>
      <c r="S6" s="3"/>
      <c r="T6" s="2" t="s">
        <v>47</v>
      </c>
      <c r="U6" s="2"/>
      <c r="V6" s="6"/>
    </row>
    <row r="7" spans="1:22" ht="15">
      <c r="A7" s="5" t="s">
        <v>4</v>
      </c>
      <c r="B7" s="12" t="s">
        <v>39</v>
      </c>
      <c r="C7" s="12"/>
      <c r="D7" s="13" t="s">
        <v>41</v>
      </c>
      <c r="E7" s="13"/>
      <c r="F7" s="14" t="s">
        <v>40</v>
      </c>
      <c r="G7" s="14"/>
      <c r="H7" s="15" t="s">
        <v>42</v>
      </c>
      <c r="I7" s="15"/>
      <c r="J7" s="15" t="s">
        <v>43</v>
      </c>
      <c r="K7" s="15"/>
      <c r="L7" s="15" t="s">
        <v>49</v>
      </c>
      <c r="M7" s="15"/>
      <c r="N7" s="15" t="s">
        <v>5</v>
      </c>
      <c r="O7" s="14"/>
      <c r="P7" s="12" t="s">
        <v>6</v>
      </c>
      <c r="Q7" s="12"/>
      <c r="R7" s="12" t="s">
        <v>7</v>
      </c>
      <c r="S7" s="12"/>
      <c r="T7" s="12" t="s">
        <v>8</v>
      </c>
      <c r="U7" s="12"/>
      <c r="V7" s="6"/>
    </row>
    <row r="8" spans="1:21" s="6" customFormat="1" ht="15.75" thickBot="1">
      <c r="A8" s="16"/>
      <c r="B8" s="17" t="s">
        <v>9</v>
      </c>
      <c r="C8" s="17" t="s">
        <v>10</v>
      </c>
      <c r="D8" s="17" t="s">
        <v>9</v>
      </c>
      <c r="E8" s="17" t="s">
        <v>10</v>
      </c>
      <c r="F8" s="18" t="s">
        <v>9</v>
      </c>
      <c r="G8" s="18" t="s">
        <v>10</v>
      </c>
      <c r="H8" s="18" t="s">
        <v>9</v>
      </c>
      <c r="I8" s="18" t="s">
        <v>10</v>
      </c>
      <c r="J8" s="18" t="s">
        <v>9</v>
      </c>
      <c r="K8" s="18" t="s">
        <v>10</v>
      </c>
      <c r="L8" s="18" t="s">
        <v>9</v>
      </c>
      <c r="M8" s="18" t="s">
        <v>10</v>
      </c>
      <c r="N8" s="18" t="s">
        <v>9</v>
      </c>
      <c r="O8" s="18" t="s">
        <v>10</v>
      </c>
      <c r="P8" s="17" t="s">
        <v>9</v>
      </c>
      <c r="Q8" s="17" t="s">
        <v>10</v>
      </c>
      <c r="R8" s="17" t="s">
        <v>9</v>
      </c>
      <c r="S8" s="17" t="s">
        <v>10</v>
      </c>
      <c r="T8" s="17" t="s">
        <v>9</v>
      </c>
      <c r="U8" s="17" t="s">
        <v>10</v>
      </c>
    </row>
    <row r="9" spans="1:22" ht="15.75" thickTop="1">
      <c r="A9" s="5"/>
      <c r="B9" s="3"/>
      <c r="C9" s="3"/>
      <c r="D9" s="3"/>
      <c r="E9" s="3"/>
      <c r="F9" s="5"/>
      <c r="G9" s="5"/>
      <c r="H9" s="5"/>
      <c r="I9" s="5"/>
      <c r="J9" s="5"/>
      <c r="K9" s="5"/>
      <c r="L9" s="5"/>
      <c r="M9" s="5"/>
      <c r="N9" s="5"/>
      <c r="O9" s="5"/>
      <c r="P9" s="3"/>
      <c r="Q9" s="3"/>
      <c r="R9" s="3"/>
      <c r="S9" s="3"/>
      <c r="T9" s="3"/>
      <c r="U9" s="3"/>
      <c r="V9" s="6"/>
    </row>
    <row r="10" spans="1:22" s="21" customFormat="1" ht="13.5" customHeight="1">
      <c r="A10" s="19" t="s">
        <v>1</v>
      </c>
      <c r="B10" s="11">
        <f>SUM(B11:B12)</f>
        <v>11292</v>
      </c>
      <c r="C10" s="11">
        <f>SUM(C11:C12)</f>
        <v>26572</v>
      </c>
      <c r="D10" s="11">
        <f aca="true" t="shared" si="0" ref="D10:E12">D14+D18+D22+D26</f>
        <v>9891</v>
      </c>
      <c r="E10" s="11">
        <f t="shared" si="0"/>
        <v>23625</v>
      </c>
      <c r="F10" s="11">
        <f>H10+J10+L10+N10</f>
        <v>2633</v>
      </c>
      <c r="G10" s="11">
        <f>I10+K10+M10+O10</f>
        <v>6506</v>
      </c>
      <c r="H10" s="11">
        <f aca="true" t="shared" si="1" ref="H10:U10">H14+H18+H22+H26</f>
        <v>707</v>
      </c>
      <c r="I10" s="11">
        <f t="shared" si="1"/>
        <v>2009</v>
      </c>
      <c r="J10" s="11">
        <f t="shared" si="1"/>
        <v>1386</v>
      </c>
      <c r="K10" s="11">
        <f t="shared" si="1"/>
        <v>3103</v>
      </c>
      <c r="L10" s="11">
        <f t="shared" si="1"/>
        <v>85</v>
      </c>
      <c r="M10" s="11">
        <f t="shared" si="1"/>
        <v>190</v>
      </c>
      <c r="N10" s="11">
        <f t="shared" si="1"/>
        <v>455</v>
      </c>
      <c r="O10" s="11">
        <f t="shared" si="1"/>
        <v>1204</v>
      </c>
      <c r="P10" s="11">
        <f t="shared" si="1"/>
        <v>6662</v>
      </c>
      <c r="Q10" s="11">
        <f t="shared" si="1"/>
        <v>16010</v>
      </c>
      <c r="R10" s="11">
        <f t="shared" si="1"/>
        <v>596</v>
      </c>
      <c r="S10" s="11">
        <f t="shared" si="1"/>
        <v>1109</v>
      </c>
      <c r="T10" s="11">
        <f t="shared" si="1"/>
        <v>1401</v>
      </c>
      <c r="U10" s="11">
        <f t="shared" si="1"/>
        <v>2947</v>
      </c>
      <c r="V10" s="20"/>
    </row>
    <row r="11" spans="1:22" ht="15">
      <c r="A11" s="22" t="s">
        <v>34</v>
      </c>
      <c r="B11" s="5">
        <f>D11+T11</f>
        <v>5558</v>
      </c>
      <c r="C11" s="5">
        <f>E11+U11</f>
        <v>12885</v>
      </c>
      <c r="D11" s="5">
        <f t="shared" si="0"/>
        <v>5075</v>
      </c>
      <c r="E11" s="5">
        <f t="shared" si="0"/>
        <v>11920</v>
      </c>
      <c r="F11" s="5">
        <f>SUM(F15+F19+F23+F27)</f>
        <v>1414</v>
      </c>
      <c r="G11" s="5">
        <f>I11+K11+M11+O11</f>
        <v>3389</v>
      </c>
      <c r="H11" s="5">
        <f aca="true" t="shared" si="2" ref="G11:U12">SUM(H15+H19+H23+H27)</f>
        <v>461</v>
      </c>
      <c r="I11" s="5">
        <f t="shared" si="2"/>
        <v>1181</v>
      </c>
      <c r="J11" s="5">
        <f t="shared" si="2"/>
        <v>679</v>
      </c>
      <c r="K11" s="5">
        <f t="shared" si="2"/>
        <v>1545</v>
      </c>
      <c r="L11" s="5">
        <f t="shared" si="2"/>
        <v>48</v>
      </c>
      <c r="M11" s="5">
        <f t="shared" si="2"/>
        <v>93</v>
      </c>
      <c r="N11" s="5">
        <f t="shared" si="2"/>
        <v>226</v>
      </c>
      <c r="O11" s="5">
        <f t="shared" si="2"/>
        <v>570</v>
      </c>
      <c r="P11" s="5">
        <f t="shared" si="2"/>
        <v>3397</v>
      </c>
      <c r="Q11" s="5">
        <f t="shared" si="2"/>
        <v>8041</v>
      </c>
      <c r="R11" s="5">
        <f t="shared" si="2"/>
        <v>264</v>
      </c>
      <c r="S11" s="5">
        <f t="shared" si="2"/>
        <v>490</v>
      </c>
      <c r="T11" s="5">
        <f t="shared" si="2"/>
        <v>483</v>
      </c>
      <c r="U11" s="5">
        <f t="shared" si="2"/>
        <v>965</v>
      </c>
      <c r="V11" s="6"/>
    </row>
    <row r="12" spans="1:22" ht="15">
      <c r="A12" s="22" t="s">
        <v>35</v>
      </c>
      <c r="B12" s="5">
        <f>D12+T12</f>
        <v>5734</v>
      </c>
      <c r="C12" s="5">
        <f>E12+U12</f>
        <v>13687</v>
      </c>
      <c r="D12" s="5">
        <f t="shared" si="0"/>
        <v>4816</v>
      </c>
      <c r="E12" s="5">
        <f t="shared" si="0"/>
        <v>11705</v>
      </c>
      <c r="F12" s="5">
        <f>SUM(F16+F20+F24+F28)</f>
        <v>1219</v>
      </c>
      <c r="G12" s="5">
        <f t="shared" si="2"/>
        <v>3117</v>
      </c>
      <c r="H12" s="5">
        <f t="shared" si="2"/>
        <v>246</v>
      </c>
      <c r="I12" s="5">
        <f t="shared" si="2"/>
        <v>828</v>
      </c>
      <c r="J12" s="5">
        <f t="shared" si="2"/>
        <v>707</v>
      </c>
      <c r="K12" s="5">
        <f t="shared" si="2"/>
        <v>1558</v>
      </c>
      <c r="L12" s="5">
        <f t="shared" si="2"/>
        <v>37</v>
      </c>
      <c r="M12" s="5">
        <f t="shared" si="2"/>
        <v>97</v>
      </c>
      <c r="N12" s="5">
        <f t="shared" si="2"/>
        <v>229</v>
      </c>
      <c r="O12" s="5">
        <f t="shared" si="2"/>
        <v>634</v>
      </c>
      <c r="P12" s="5">
        <f t="shared" si="2"/>
        <v>3265</v>
      </c>
      <c r="Q12" s="5">
        <f t="shared" si="2"/>
        <v>7969</v>
      </c>
      <c r="R12" s="5">
        <f t="shared" si="2"/>
        <v>332</v>
      </c>
      <c r="S12" s="5">
        <f t="shared" si="2"/>
        <v>619</v>
      </c>
      <c r="T12" s="5">
        <f>SUM(T16+T20+T24+T28)</f>
        <v>918</v>
      </c>
      <c r="U12" s="5">
        <f>SUM(U16+U20+U24+U28)</f>
        <v>1982</v>
      </c>
      <c r="V12" s="6"/>
    </row>
    <row r="13" spans="1:22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</row>
    <row r="14" spans="1:22" s="21" customFormat="1" ht="15">
      <c r="A14" s="19" t="s">
        <v>11</v>
      </c>
      <c r="B14" s="11">
        <f>B15+B16</f>
        <v>6874</v>
      </c>
      <c r="C14" s="11">
        <f>C15+C16</f>
        <v>17643</v>
      </c>
      <c r="D14" s="11">
        <f>D15+D16</f>
        <v>6477</v>
      </c>
      <c r="E14" s="11">
        <f>E15+E16</f>
        <v>16882</v>
      </c>
      <c r="F14" s="11">
        <f aca="true" t="shared" si="3" ref="F14:G16">H14+J14+L14+N14</f>
        <v>1693</v>
      </c>
      <c r="G14" s="11">
        <f t="shared" si="3"/>
        <v>4705</v>
      </c>
      <c r="H14" s="11">
        <f aca="true" t="shared" si="4" ref="H14:U14">H15+H16</f>
        <v>467</v>
      </c>
      <c r="I14" s="11">
        <f t="shared" si="4"/>
        <v>1493</v>
      </c>
      <c r="J14" s="11">
        <f t="shared" si="4"/>
        <v>884</v>
      </c>
      <c r="K14" s="11">
        <f t="shared" si="4"/>
        <v>2193</v>
      </c>
      <c r="L14" s="11">
        <f t="shared" si="4"/>
        <v>48</v>
      </c>
      <c r="M14" s="11">
        <f t="shared" si="4"/>
        <v>146</v>
      </c>
      <c r="N14" s="11">
        <f t="shared" si="4"/>
        <v>294</v>
      </c>
      <c r="O14" s="11">
        <f t="shared" si="4"/>
        <v>873</v>
      </c>
      <c r="P14" s="11">
        <f t="shared" si="4"/>
        <v>4322</v>
      </c>
      <c r="Q14" s="11">
        <f t="shared" si="4"/>
        <v>11327</v>
      </c>
      <c r="R14" s="11">
        <f t="shared" si="4"/>
        <v>462</v>
      </c>
      <c r="S14" s="11">
        <f t="shared" si="4"/>
        <v>850</v>
      </c>
      <c r="T14" s="11">
        <f t="shared" si="4"/>
        <v>397</v>
      </c>
      <c r="U14" s="11">
        <f t="shared" si="4"/>
        <v>761</v>
      </c>
      <c r="V14" s="20"/>
    </row>
    <row r="15" spans="1:22" ht="15" customHeight="1">
      <c r="A15" s="22" t="s">
        <v>34</v>
      </c>
      <c r="B15" s="5">
        <f>D15+T15</f>
        <v>3561</v>
      </c>
      <c r="C15" s="5">
        <f>E15+U15</f>
        <v>9001</v>
      </c>
      <c r="D15" s="5">
        <f>F15+P15+R15</f>
        <v>3405</v>
      </c>
      <c r="E15" s="5">
        <f>G15+Q15+S15</f>
        <v>8726</v>
      </c>
      <c r="F15" s="5">
        <f t="shared" si="3"/>
        <v>911</v>
      </c>
      <c r="G15" s="5">
        <f t="shared" si="3"/>
        <v>2478</v>
      </c>
      <c r="H15" s="5">
        <f aca="true" t="shared" si="5" ref="H15:U15">H35+H51+H63+H79+H99+H111+H144+H164+H188+H207+H219+H231</f>
        <v>292</v>
      </c>
      <c r="I15" s="5">
        <f t="shared" si="5"/>
        <v>878</v>
      </c>
      <c r="J15" s="5">
        <f t="shared" si="5"/>
        <v>454</v>
      </c>
      <c r="K15" s="5">
        <f t="shared" si="5"/>
        <v>1124</v>
      </c>
      <c r="L15" s="5">
        <f t="shared" si="5"/>
        <v>22</v>
      </c>
      <c r="M15" s="5">
        <f t="shared" si="5"/>
        <v>69</v>
      </c>
      <c r="N15" s="5">
        <f t="shared" si="5"/>
        <v>143</v>
      </c>
      <c r="O15" s="5">
        <f t="shared" si="5"/>
        <v>407</v>
      </c>
      <c r="P15" s="5">
        <f t="shared" si="5"/>
        <v>2288</v>
      </c>
      <c r="Q15" s="5">
        <f t="shared" si="5"/>
        <v>5850</v>
      </c>
      <c r="R15" s="5">
        <f t="shared" si="5"/>
        <v>206</v>
      </c>
      <c r="S15" s="5">
        <f t="shared" si="5"/>
        <v>398</v>
      </c>
      <c r="T15" s="5">
        <f t="shared" si="5"/>
        <v>156</v>
      </c>
      <c r="U15" s="5">
        <f t="shared" si="5"/>
        <v>275</v>
      </c>
      <c r="V15" s="6"/>
    </row>
    <row r="16" spans="1:22" ht="15">
      <c r="A16" s="22" t="s">
        <v>35</v>
      </c>
      <c r="B16" s="5">
        <f>D16+T16</f>
        <v>3313</v>
      </c>
      <c r="C16" s="5">
        <f>E16+U16</f>
        <v>8642</v>
      </c>
      <c r="D16" s="5">
        <f>F16+P16+R16</f>
        <v>3072</v>
      </c>
      <c r="E16" s="5">
        <f>G16+Q16+S16</f>
        <v>8156</v>
      </c>
      <c r="F16" s="5">
        <f t="shared" si="3"/>
        <v>782</v>
      </c>
      <c r="G16" s="5">
        <f t="shared" si="3"/>
        <v>2227</v>
      </c>
      <c r="H16" s="5">
        <f aca="true" t="shared" si="6" ref="H16:U16">H36+H52+H64+H80+H100+H112+H145+H165+H189+H208+H220+H232</f>
        <v>175</v>
      </c>
      <c r="I16" s="5">
        <f t="shared" si="6"/>
        <v>615</v>
      </c>
      <c r="J16" s="5">
        <f t="shared" si="6"/>
        <v>430</v>
      </c>
      <c r="K16" s="5">
        <f t="shared" si="6"/>
        <v>1069</v>
      </c>
      <c r="L16" s="5">
        <f t="shared" si="6"/>
        <v>26</v>
      </c>
      <c r="M16" s="5">
        <f t="shared" si="6"/>
        <v>77</v>
      </c>
      <c r="N16" s="5">
        <f t="shared" si="6"/>
        <v>151</v>
      </c>
      <c r="O16" s="5">
        <f t="shared" si="6"/>
        <v>466</v>
      </c>
      <c r="P16" s="5">
        <f t="shared" si="6"/>
        <v>2034</v>
      </c>
      <c r="Q16" s="5">
        <f t="shared" si="6"/>
        <v>5477</v>
      </c>
      <c r="R16" s="5">
        <f t="shared" si="6"/>
        <v>256</v>
      </c>
      <c r="S16" s="5">
        <f t="shared" si="6"/>
        <v>452</v>
      </c>
      <c r="T16" s="5">
        <f t="shared" si="6"/>
        <v>241</v>
      </c>
      <c r="U16" s="5">
        <f t="shared" si="6"/>
        <v>486</v>
      </c>
      <c r="V16" s="6"/>
    </row>
    <row r="17" spans="1:22" ht="15">
      <c r="A17" s="2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</row>
    <row r="18" spans="1:22" s="21" customFormat="1" ht="15">
      <c r="A18" s="19" t="s">
        <v>12</v>
      </c>
      <c r="B18" s="11">
        <f>B19+B20</f>
        <v>2002</v>
      </c>
      <c r="C18" s="11">
        <f>C19+C20</f>
        <v>4961</v>
      </c>
      <c r="D18" s="11">
        <f>D19+D20</f>
        <v>1422</v>
      </c>
      <c r="E18" s="11">
        <f>E19+E20</f>
        <v>3225</v>
      </c>
      <c r="F18" s="11">
        <f aca="true" t="shared" si="7" ref="F18:G20">H18+J18+L18+N18</f>
        <v>335</v>
      </c>
      <c r="G18" s="11">
        <f t="shared" si="7"/>
        <v>817</v>
      </c>
      <c r="H18" s="11">
        <f aca="true" t="shared" si="8" ref="H18:U18">H19+H20</f>
        <v>89</v>
      </c>
      <c r="I18" s="11">
        <f t="shared" si="8"/>
        <v>253</v>
      </c>
      <c r="J18" s="11">
        <f t="shared" si="8"/>
        <v>173</v>
      </c>
      <c r="K18" s="11">
        <f t="shared" si="8"/>
        <v>349</v>
      </c>
      <c r="L18" s="11">
        <f t="shared" si="8"/>
        <v>8</v>
      </c>
      <c r="M18" s="11">
        <f t="shared" si="8"/>
        <v>25</v>
      </c>
      <c r="N18" s="11">
        <f t="shared" si="8"/>
        <v>65</v>
      </c>
      <c r="O18" s="11">
        <f t="shared" si="8"/>
        <v>190</v>
      </c>
      <c r="P18" s="11">
        <f t="shared" si="8"/>
        <v>1038</v>
      </c>
      <c r="Q18" s="11">
        <f t="shared" si="8"/>
        <v>2360</v>
      </c>
      <c r="R18" s="11">
        <f t="shared" si="8"/>
        <v>49</v>
      </c>
      <c r="S18" s="11">
        <f t="shared" si="8"/>
        <v>48</v>
      </c>
      <c r="T18" s="11">
        <f t="shared" si="8"/>
        <v>580</v>
      </c>
      <c r="U18" s="11">
        <f t="shared" si="8"/>
        <v>1736</v>
      </c>
      <c r="V18" s="20"/>
    </row>
    <row r="19" spans="1:22" ht="15">
      <c r="A19" s="22" t="s">
        <v>34</v>
      </c>
      <c r="B19" s="5">
        <f>D19+T19</f>
        <v>915</v>
      </c>
      <c r="C19" s="5">
        <f>E19+U19</f>
        <v>2218</v>
      </c>
      <c r="D19" s="5">
        <f>F19+P19+R19</f>
        <v>701</v>
      </c>
      <c r="E19" s="5">
        <f>G19+Q19+S19</f>
        <v>1642</v>
      </c>
      <c r="F19" s="5">
        <f t="shared" si="7"/>
        <v>179</v>
      </c>
      <c r="G19" s="5">
        <f t="shared" si="7"/>
        <v>440</v>
      </c>
      <c r="H19" s="5">
        <f aca="true" t="shared" si="9" ref="H19:U19">H39+H55+H67+H83+H103+H115+H124+H132+H148+H168+H176+H192+H211+H223+H235+H247+H284+H256</f>
        <v>60</v>
      </c>
      <c r="I19" s="5">
        <f t="shared" si="9"/>
        <v>149</v>
      </c>
      <c r="J19" s="5">
        <f t="shared" si="9"/>
        <v>77</v>
      </c>
      <c r="K19" s="5">
        <f t="shared" si="9"/>
        <v>176</v>
      </c>
      <c r="L19" s="5">
        <f t="shared" si="9"/>
        <v>5</v>
      </c>
      <c r="M19" s="5">
        <f t="shared" si="9"/>
        <v>17</v>
      </c>
      <c r="N19" s="5">
        <f t="shared" si="9"/>
        <v>37</v>
      </c>
      <c r="O19" s="5">
        <f t="shared" si="9"/>
        <v>98</v>
      </c>
      <c r="P19" s="5">
        <f t="shared" si="9"/>
        <v>497</v>
      </c>
      <c r="Q19" s="5">
        <f t="shared" si="9"/>
        <v>1173</v>
      </c>
      <c r="R19" s="5">
        <f t="shared" si="9"/>
        <v>25</v>
      </c>
      <c r="S19" s="5">
        <f t="shared" si="9"/>
        <v>29</v>
      </c>
      <c r="T19" s="5">
        <f t="shared" si="9"/>
        <v>214</v>
      </c>
      <c r="U19" s="5">
        <f t="shared" si="9"/>
        <v>576</v>
      </c>
      <c r="V19" s="6"/>
    </row>
    <row r="20" spans="1:27" ht="15">
      <c r="A20" s="22" t="s">
        <v>35</v>
      </c>
      <c r="B20" s="5">
        <f>D20+T20</f>
        <v>1087</v>
      </c>
      <c r="C20" s="5">
        <f>E20+U20</f>
        <v>2743</v>
      </c>
      <c r="D20" s="5">
        <f>F20+P20+R20</f>
        <v>721</v>
      </c>
      <c r="E20" s="5">
        <f>G20+Q20+S20</f>
        <v>1583</v>
      </c>
      <c r="F20" s="5">
        <f t="shared" si="7"/>
        <v>156</v>
      </c>
      <c r="G20" s="5">
        <f t="shared" si="7"/>
        <v>377</v>
      </c>
      <c r="H20" s="5">
        <f aca="true" t="shared" si="10" ref="H20:U20">H40+H56+H68+H84+H104+H116+H125+H133+H149+H169+H177+H193+H212+H224+H236+H248+H285+H257</f>
        <v>29</v>
      </c>
      <c r="I20" s="5">
        <f t="shared" si="10"/>
        <v>104</v>
      </c>
      <c r="J20" s="5">
        <f t="shared" si="10"/>
        <v>96</v>
      </c>
      <c r="K20" s="5">
        <f t="shared" si="10"/>
        <v>173</v>
      </c>
      <c r="L20" s="5">
        <f t="shared" si="10"/>
        <v>3</v>
      </c>
      <c r="M20" s="5">
        <f t="shared" si="10"/>
        <v>8</v>
      </c>
      <c r="N20" s="5">
        <f t="shared" si="10"/>
        <v>28</v>
      </c>
      <c r="O20" s="5">
        <f t="shared" si="10"/>
        <v>92</v>
      </c>
      <c r="P20" s="5">
        <f t="shared" si="10"/>
        <v>541</v>
      </c>
      <c r="Q20" s="5">
        <f t="shared" si="10"/>
        <v>1187</v>
      </c>
      <c r="R20" s="5">
        <f t="shared" si="10"/>
        <v>24</v>
      </c>
      <c r="S20" s="5">
        <f t="shared" si="10"/>
        <v>19</v>
      </c>
      <c r="T20" s="5">
        <f t="shared" si="10"/>
        <v>366</v>
      </c>
      <c r="U20" s="5">
        <f t="shared" si="10"/>
        <v>1160</v>
      </c>
      <c r="V20" s="6"/>
      <c r="W20" s="6"/>
      <c r="X20" s="6"/>
      <c r="Y20" s="6"/>
      <c r="Z20" s="6"/>
      <c r="AA20" s="6"/>
    </row>
    <row r="21" spans="1:22" s="3" customFormat="1" ht="15">
      <c r="A21" s="2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3"/>
    </row>
    <row r="22" spans="1:22" s="21" customFormat="1" ht="15">
      <c r="A22" s="19" t="s">
        <v>13</v>
      </c>
      <c r="B22" s="11">
        <f>B23+B24</f>
        <v>1687</v>
      </c>
      <c r="C22" s="11">
        <f>C23+C24</f>
        <v>2274</v>
      </c>
      <c r="D22" s="11">
        <f>D23+D24</f>
        <v>1324</v>
      </c>
      <c r="E22" s="11">
        <f>E23+E24</f>
        <v>1849</v>
      </c>
      <c r="F22" s="11">
        <f aca="true" t="shared" si="11" ref="F22:G24">H22+J22+L22+N22</f>
        <v>380</v>
      </c>
      <c r="G22" s="11">
        <f t="shared" si="11"/>
        <v>485</v>
      </c>
      <c r="H22" s="11">
        <f aca="true" t="shared" si="12" ref="H22:U22">H23+H24</f>
        <v>106</v>
      </c>
      <c r="I22" s="11">
        <f t="shared" si="12"/>
        <v>124</v>
      </c>
      <c r="J22" s="11">
        <f t="shared" si="12"/>
        <v>206</v>
      </c>
      <c r="K22" s="11">
        <f t="shared" si="12"/>
        <v>289</v>
      </c>
      <c r="L22" s="11">
        <f t="shared" si="12"/>
        <v>12</v>
      </c>
      <c r="M22" s="11">
        <f t="shared" si="12"/>
        <v>7</v>
      </c>
      <c r="N22" s="11">
        <f t="shared" si="12"/>
        <v>56</v>
      </c>
      <c r="O22" s="11">
        <f t="shared" si="12"/>
        <v>65</v>
      </c>
      <c r="P22" s="11">
        <f t="shared" si="12"/>
        <v>900</v>
      </c>
      <c r="Q22" s="11">
        <f t="shared" si="12"/>
        <v>1261</v>
      </c>
      <c r="R22" s="11">
        <f t="shared" si="12"/>
        <v>44</v>
      </c>
      <c r="S22" s="11">
        <f t="shared" si="12"/>
        <v>103</v>
      </c>
      <c r="T22" s="11">
        <f t="shared" si="12"/>
        <v>363</v>
      </c>
      <c r="U22" s="11">
        <f t="shared" si="12"/>
        <v>425</v>
      </c>
      <c r="V22" s="20"/>
    </row>
    <row r="23" spans="1:22" ht="15">
      <c r="A23" s="22" t="s">
        <v>34</v>
      </c>
      <c r="B23" s="5">
        <f>D23+T23</f>
        <v>756</v>
      </c>
      <c r="C23" s="5">
        <f>E23+U23</f>
        <v>897</v>
      </c>
      <c r="D23" s="5">
        <f>F23+P23+R23</f>
        <v>665</v>
      </c>
      <c r="E23" s="5">
        <f>G23+Q23+S23</f>
        <v>790</v>
      </c>
      <c r="F23" s="5">
        <f t="shared" si="11"/>
        <v>206</v>
      </c>
      <c r="G23" s="5">
        <f t="shared" si="11"/>
        <v>206</v>
      </c>
      <c r="H23" s="5">
        <f aca="true" t="shared" si="13" ref="H23:U23">H43+H71+H87+H136+H196+H251+H261+H288+H119</f>
        <v>81</v>
      </c>
      <c r="I23" s="5">
        <f t="shared" si="13"/>
        <v>76</v>
      </c>
      <c r="J23" s="5">
        <f t="shared" si="13"/>
        <v>87</v>
      </c>
      <c r="K23" s="5">
        <f t="shared" si="13"/>
        <v>96</v>
      </c>
      <c r="L23" s="5">
        <f t="shared" si="13"/>
        <v>10</v>
      </c>
      <c r="M23" s="5">
        <f t="shared" si="13"/>
        <v>5</v>
      </c>
      <c r="N23" s="5">
        <f t="shared" si="13"/>
        <v>28</v>
      </c>
      <c r="O23" s="5">
        <f t="shared" si="13"/>
        <v>29</v>
      </c>
      <c r="P23" s="5">
        <f t="shared" si="13"/>
        <v>441</v>
      </c>
      <c r="Q23" s="5">
        <f t="shared" si="13"/>
        <v>562</v>
      </c>
      <c r="R23" s="5">
        <f t="shared" si="13"/>
        <v>18</v>
      </c>
      <c r="S23" s="5">
        <f t="shared" si="13"/>
        <v>22</v>
      </c>
      <c r="T23" s="5">
        <f t="shared" si="13"/>
        <v>91</v>
      </c>
      <c r="U23" s="5">
        <f t="shared" si="13"/>
        <v>107</v>
      </c>
      <c r="V23" s="6"/>
    </row>
    <row r="24" spans="1:22" ht="15">
      <c r="A24" s="22" t="s">
        <v>35</v>
      </c>
      <c r="B24" s="5">
        <f>D24+T24</f>
        <v>931</v>
      </c>
      <c r="C24" s="5">
        <f>E24+U24</f>
        <v>1377</v>
      </c>
      <c r="D24" s="5">
        <f>F24+P24+R24</f>
        <v>659</v>
      </c>
      <c r="E24" s="5">
        <f>G24+Q24+S24</f>
        <v>1059</v>
      </c>
      <c r="F24" s="5">
        <f t="shared" si="11"/>
        <v>174</v>
      </c>
      <c r="G24" s="5">
        <f t="shared" si="11"/>
        <v>279</v>
      </c>
      <c r="H24" s="5">
        <f aca="true" t="shared" si="14" ref="H24:U24">H44+H72+H88+H137+H197+H252+H262+H289+H120</f>
        <v>25</v>
      </c>
      <c r="I24" s="5">
        <f t="shared" si="14"/>
        <v>48</v>
      </c>
      <c r="J24" s="5">
        <f t="shared" si="14"/>
        <v>119</v>
      </c>
      <c r="K24" s="5">
        <f t="shared" si="14"/>
        <v>193</v>
      </c>
      <c r="L24" s="5">
        <f t="shared" si="14"/>
        <v>2</v>
      </c>
      <c r="M24" s="5">
        <f t="shared" si="14"/>
        <v>2</v>
      </c>
      <c r="N24" s="5">
        <f t="shared" si="14"/>
        <v>28</v>
      </c>
      <c r="O24" s="5">
        <f t="shared" si="14"/>
        <v>36</v>
      </c>
      <c r="P24" s="5">
        <f t="shared" si="14"/>
        <v>459</v>
      </c>
      <c r="Q24" s="5">
        <f t="shared" si="14"/>
        <v>699</v>
      </c>
      <c r="R24" s="5">
        <f t="shared" si="14"/>
        <v>26</v>
      </c>
      <c r="S24" s="5">
        <f t="shared" si="14"/>
        <v>81</v>
      </c>
      <c r="T24" s="5">
        <f t="shared" si="14"/>
        <v>272</v>
      </c>
      <c r="U24" s="5">
        <f t="shared" si="14"/>
        <v>318</v>
      </c>
      <c r="V24" s="6"/>
    </row>
    <row r="25" spans="1:22" ht="15">
      <c r="A25" s="2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5"/>
      <c r="U25" s="5"/>
      <c r="V25" s="6"/>
    </row>
    <row r="26" spans="1:22" s="21" customFormat="1" ht="15">
      <c r="A26" s="24" t="s">
        <v>36</v>
      </c>
      <c r="B26" s="11">
        <f>B27+B28</f>
        <v>729</v>
      </c>
      <c r="C26" s="11">
        <f>C27+C28</f>
        <v>1694</v>
      </c>
      <c r="D26" s="11">
        <f>D27+D28</f>
        <v>668</v>
      </c>
      <c r="E26" s="11">
        <f>E27+E28</f>
        <v>1669</v>
      </c>
      <c r="F26" s="11">
        <f aca="true" t="shared" si="15" ref="F26:G28">H26+J26+L26+N26</f>
        <v>225</v>
      </c>
      <c r="G26" s="11">
        <f t="shared" si="15"/>
        <v>499</v>
      </c>
      <c r="H26" s="11">
        <f aca="true" t="shared" si="16" ref="H26:U26">H27+H28</f>
        <v>45</v>
      </c>
      <c r="I26" s="11">
        <f t="shared" si="16"/>
        <v>139</v>
      </c>
      <c r="J26" s="11">
        <f t="shared" si="16"/>
        <v>123</v>
      </c>
      <c r="K26" s="11">
        <f t="shared" si="16"/>
        <v>272</v>
      </c>
      <c r="L26" s="11">
        <f t="shared" si="16"/>
        <v>17</v>
      </c>
      <c r="M26" s="11">
        <f t="shared" si="16"/>
        <v>12</v>
      </c>
      <c r="N26" s="11">
        <f t="shared" si="16"/>
        <v>40</v>
      </c>
      <c r="O26" s="11">
        <f t="shared" si="16"/>
        <v>76</v>
      </c>
      <c r="P26" s="11">
        <f t="shared" si="16"/>
        <v>402</v>
      </c>
      <c r="Q26" s="11">
        <f t="shared" si="16"/>
        <v>1062</v>
      </c>
      <c r="R26" s="11">
        <f t="shared" si="16"/>
        <v>41</v>
      </c>
      <c r="S26" s="11">
        <f t="shared" si="16"/>
        <v>108</v>
      </c>
      <c r="T26" s="11">
        <f t="shared" si="16"/>
        <v>61</v>
      </c>
      <c r="U26" s="11">
        <f t="shared" si="16"/>
        <v>25</v>
      </c>
      <c r="V26" s="20"/>
    </row>
    <row r="27" spans="1:22" ht="15">
      <c r="A27" s="22" t="s">
        <v>34</v>
      </c>
      <c r="B27" s="5">
        <f>D27+T27</f>
        <v>326</v>
      </c>
      <c r="C27" s="5">
        <f>E27+U27</f>
        <v>769</v>
      </c>
      <c r="D27" s="5">
        <f>F27+P27+R27</f>
        <v>304</v>
      </c>
      <c r="E27" s="5">
        <f>G27+Q27+S27</f>
        <v>762</v>
      </c>
      <c r="F27" s="5">
        <f t="shared" si="15"/>
        <v>118</v>
      </c>
      <c r="G27" s="5">
        <f t="shared" si="15"/>
        <v>265</v>
      </c>
      <c r="H27" s="5">
        <f aca="true" t="shared" si="17" ref="H27:U27">H91+H156+H180+H239</f>
        <v>28</v>
      </c>
      <c r="I27" s="5">
        <f t="shared" si="17"/>
        <v>78</v>
      </c>
      <c r="J27" s="5">
        <f t="shared" si="17"/>
        <v>61</v>
      </c>
      <c r="K27" s="5">
        <f t="shared" si="17"/>
        <v>149</v>
      </c>
      <c r="L27" s="5">
        <f t="shared" si="17"/>
        <v>11</v>
      </c>
      <c r="M27" s="5">
        <f t="shared" si="17"/>
        <v>2</v>
      </c>
      <c r="N27" s="5">
        <f t="shared" si="17"/>
        <v>18</v>
      </c>
      <c r="O27" s="5">
        <f t="shared" si="17"/>
        <v>36</v>
      </c>
      <c r="P27" s="5">
        <f t="shared" si="17"/>
        <v>171</v>
      </c>
      <c r="Q27" s="5">
        <f t="shared" si="17"/>
        <v>456</v>
      </c>
      <c r="R27" s="5">
        <f t="shared" si="17"/>
        <v>15</v>
      </c>
      <c r="S27" s="5">
        <f t="shared" si="17"/>
        <v>41</v>
      </c>
      <c r="T27" s="5">
        <f t="shared" si="17"/>
        <v>22</v>
      </c>
      <c r="U27" s="5">
        <f t="shared" si="17"/>
        <v>7</v>
      </c>
      <c r="V27" s="6"/>
    </row>
    <row r="28" spans="1:21" s="6" customFormat="1" ht="15.75" thickBot="1">
      <c r="A28" s="18" t="s">
        <v>35</v>
      </c>
      <c r="B28" s="16">
        <f>D28+T28</f>
        <v>403</v>
      </c>
      <c r="C28" s="16">
        <f>E28+U28</f>
        <v>925</v>
      </c>
      <c r="D28" s="16">
        <f>F28+P28+R28</f>
        <v>364</v>
      </c>
      <c r="E28" s="16">
        <f>G28+Q28+S28</f>
        <v>907</v>
      </c>
      <c r="F28" s="16">
        <f t="shared" si="15"/>
        <v>107</v>
      </c>
      <c r="G28" s="16">
        <f t="shared" si="15"/>
        <v>234</v>
      </c>
      <c r="H28" s="16">
        <f aca="true" t="shared" si="18" ref="H28:U28">H92+H157+H181+H240</f>
        <v>17</v>
      </c>
      <c r="I28" s="16">
        <f t="shared" si="18"/>
        <v>61</v>
      </c>
      <c r="J28" s="16">
        <f t="shared" si="18"/>
        <v>62</v>
      </c>
      <c r="K28" s="16">
        <f t="shared" si="18"/>
        <v>123</v>
      </c>
      <c r="L28" s="16">
        <f t="shared" si="18"/>
        <v>6</v>
      </c>
      <c r="M28" s="16">
        <f t="shared" si="18"/>
        <v>10</v>
      </c>
      <c r="N28" s="16">
        <f t="shared" si="18"/>
        <v>22</v>
      </c>
      <c r="O28" s="16">
        <f t="shared" si="18"/>
        <v>40</v>
      </c>
      <c r="P28" s="16">
        <f t="shared" si="18"/>
        <v>231</v>
      </c>
      <c r="Q28" s="16">
        <f t="shared" si="18"/>
        <v>606</v>
      </c>
      <c r="R28" s="16">
        <f t="shared" si="18"/>
        <v>26</v>
      </c>
      <c r="S28" s="16">
        <f t="shared" si="18"/>
        <v>67</v>
      </c>
      <c r="T28" s="16">
        <f t="shared" si="18"/>
        <v>39</v>
      </c>
      <c r="U28" s="16">
        <f t="shared" si="18"/>
        <v>18</v>
      </c>
    </row>
    <row r="29" spans="1:22" s="3" customFormat="1" ht="15.75" thickTop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3"/>
    </row>
    <row r="30" spans="1:22" s="21" customFormat="1" ht="15">
      <c r="A30" s="19" t="s">
        <v>38</v>
      </c>
      <c r="B30" s="11">
        <f aca="true" t="shared" si="19" ref="B30:K30">B31+B32</f>
        <v>255</v>
      </c>
      <c r="C30" s="11">
        <f t="shared" si="19"/>
        <v>324</v>
      </c>
      <c r="D30" s="11">
        <f t="shared" si="19"/>
        <v>209</v>
      </c>
      <c r="E30" s="11">
        <f t="shared" si="19"/>
        <v>248</v>
      </c>
      <c r="F30" s="11">
        <f t="shared" si="19"/>
        <v>45</v>
      </c>
      <c r="G30" s="11">
        <f t="shared" si="19"/>
        <v>45</v>
      </c>
      <c r="H30" s="11">
        <f t="shared" si="19"/>
        <v>8</v>
      </c>
      <c r="I30" s="11">
        <f t="shared" si="19"/>
        <v>15</v>
      </c>
      <c r="J30" s="11">
        <f t="shared" si="19"/>
        <v>20</v>
      </c>
      <c r="K30" s="11">
        <f t="shared" si="19"/>
        <v>18</v>
      </c>
      <c r="L30" s="11">
        <f aca="true" t="shared" si="20" ref="L30:U30">L31+L32</f>
        <v>2</v>
      </c>
      <c r="M30" s="11">
        <f t="shared" si="20"/>
        <v>2</v>
      </c>
      <c r="N30" s="11">
        <f t="shared" si="20"/>
        <v>15</v>
      </c>
      <c r="O30" s="11">
        <f t="shared" si="20"/>
        <v>10</v>
      </c>
      <c r="P30" s="11">
        <f t="shared" si="20"/>
        <v>161</v>
      </c>
      <c r="Q30" s="11">
        <f t="shared" si="20"/>
        <v>195</v>
      </c>
      <c r="R30" s="11">
        <f t="shared" si="20"/>
        <v>3</v>
      </c>
      <c r="S30" s="11">
        <f t="shared" si="20"/>
        <v>8</v>
      </c>
      <c r="T30" s="11">
        <f t="shared" si="20"/>
        <v>46</v>
      </c>
      <c r="U30" s="11">
        <f t="shared" si="20"/>
        <v>76</v>
      </c>
      <c r="V30" s="20"/>
    </row>
    <row r="31" spans="1:22" ht="15">
      <c r="A31" s="22" t="s">
        <v>34</v>
      </c>
      <c r="B31" s="5">
        <f>B35+B39+B43</f>
        <v>123</v>
      </c>
      <c r="C31" s="5">
        <f>C35+C39+C43</f>
        <v>147</v>
      </c>
      <c r="D31" s="5">
        <f>F31+P31+R31</f>
        <v>105</v>
      </c>
      <c r="E31" s="5">
        <f>G31+Q31+S31</f>
        <v>122</v>
      </c>
      <c r="F31" s="5">
        <f aca="true" t="shared" si="21" ref="F31:U32">F35+F39+F43</f>
        <v>29</v>
      </c>
      <c r="G31" s="5">
        <f t="shared" si="21"/>
        <v>32</v>
      </c>
      <c r="H31" s="5">
        <f t="shared" si="21"/>
        <v>7</v>
      </c>
      <c r="I31" s="5">
        <f t="shared" si="21"/>
        <v>11</v>
      </c>
      <c r="J31" s="5">
        <f t="shared" si="21"/>
        <v>15</v>
      </c>
      <c r="K31" s="5">
        <f t="shared" si="21"/>
        <v>13</v>
      </c>
      <c r="L31" s="5">
        <f t="shared" si="21"/>
        <v>0</v>
      </c>
      <c r="M31" s="5">
        <f t="shared" si="21"/>
        <v>2</v>
      </c>
      <c r="N31" s="5">
        <f t="shared" si="21"/>
        <v>7</v>
      </c>
      <c r="O31" s="5">
        <f t="shared" si="21"/>
        <v>6</v>
      </c>
      <c r="P31" s="5">
        <f t="shared" si="21"/>
        <v>74</v>
      </c>
      <c r="Q31" s="5">
        <f t="shared" si="21"/>
        <v>88</v>
      </c>
      <c r="R31" s="5">
        <f t="shared" si="21"/>
        <v>2</v>
      </c>
      <c r="S31" s="5">
        <f t="shared" si="21"/>
        <v>2</v>
      </c>
      <c r="T31" s="5">
        <f t="shared" si="21"/>
        <v>18</v>
      </c>
      <c r="U31" s="5">
        <f t="shared" si="21"/>
        <v>25</v>
      </c>
      <c r="V31" s="3"/>
    </row>
    <row r="32" spans="1:22" ht="15">
      <c r="A32" s="22" t="s">
        <v>35</v>
      </c>
      <c r="B32" s="5">
        <f>B36+B40+B44</f>
        <v>132</v>
      </c>
      <c r="C32" s="5">
        <f>C36+C40+C44</f>
        <v>177</v>
      </c>
      <c r="D32" s="5">
        <f>F32+P32+R32</f>
        <v>104</v>
      </c>
      <c r="E32" s="5">
        <f>G32+Q32+S32</f>
        <v>126</v>
      </c>
      <c r="F32" s="5">
        <f t="shared" si="21"/>
        <v>16</v>
      </c>
      <c r="G32" s="5">
        <f t="shared" si="21"/>
        <v>13</v>
      </c>
      <c r="H32" s="5">
        <f t="shared" si="21"/>
        <v>1</v>
      </c>
      <c r="I32" s="5">
        <f t="shared" si="21"/>
        <v>4</v>
      </c>
      <c r="J32" s="5">
        <f t="shared" si="21"/>
        <v>5</v>
      </c>
      <c r="K32" s="5">
        <f t="shared" si="21"/>
        <v>5</v>
      </c>
      <c r="L32" s="5">
        <f t="shared" si="21"/>
        <v>2</v>
      </c>
      <c r="M32" s="5">
        <f t="shared" si="21"/>
        <v>0</v>
      </c>
      <c r="N32" s="5">
        <f t="shared" si="21"/>
        <v>8</v>
      </c>
      <c r="O32" s="5">
        <f t="shared" si="21"/>
        <v>4</v>
      </c>
      <c r="P32" s="5">
        <f t="shared" si="21"/>
        <v>87</v>
      </c>
      <c r="Q32" s="5">
        <f t="shared" si="21"/>
        <v>107</v>
      </c>
      <c r="R32" s="5">
        <f t="shared" si="21"/>
        <v>1</v>
      </c>
      <c r="S32" s="5">
        <f t="shared" si="21"/>
        <v>6</v>
      </c>
      <c r="T32" s="5">
        <f t="shared" si="21"/>
        <v>28</v>
      </c>
      <c r="U32" s="5">
        <f t="shared" si="21"/>
        <v>51</v>
      </c>
      <c r="V32" s="6"/>
    </row>
    <row r="33" spans="1:2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/>
    </row>
    <row r="34" spans="1:22" s="21" customFormat="1" ht="15">
      <c r="A34" s="11" t="s">
        <v>11</v>
      </c>
      <c r="B34" s="11">
        <f aca="true" t="shared" si="22" ref="B34:C36">F34+P34+R34+T34</f>
        <v>97</v>
      </c>
      <c r="C34" s="11">
        <f t="shared" si="22"/>
        <v>99</v>
      </c>
      <c r="D34" s="11">
        <f>D35+D36</f>
        <v>90</v>
      </c>
      <c r="E34" s="11">
        <f>E35+E36</f>
        <v>95</v>
      </c>
      <c r="F34" s="11">
        <f aca="true" t="shared" si="23" ref="F34:G36">H34+J34+L34+N34</f>
        <v>23</v>
      </c>
      <c r="G34" s="11">
        <f t="shared" si="23"/>
        <v>18</v>
      </c>
      <c r="H34" s="11">
        <f aca="true" t="shared" si="24" ref="H34:U34">H35+H36</f>
        <v>4</v>
      </c>
      <c r="I34" s="11">
        <f t="shared" si="24"/>
        <v>4</v>
      </c>
      <c r="J34" s="11">
        <f t="shared" si="24"/>
        <v>9</v>
      </c>
      <c r="K34" s="11">
        <f t="shared" si="24"/>
        <v>8</v>
      </c>
      <c r="L34" s="11">
        <f t="shared" si="24"/>
        <v>2</v>
      </c>
      <c r="M34" s="11">
        <f t="shared" si="24"/>
        <v>2</v>
      </c>
      <c r="N34" s="11">
        <f t="shared" si="24"/>
        <v>8</v>
      </c>
      <c r="O34" s="11">
        <f t="shared" si="24"/>
        <v>4</v>
      </c>
      <c r="P34" s="11">
        <f t="shared" si="24"/>
        <v>64</v>
      </c>
      <c r="Q34" s="11">
        <f t="shared" si="24"/>
        <v>73</v>
      </c>
      <c r="R34" s="11">
        <f t="shared" si="24"/>
        <v>3</v>
      </c>
      <c r="S34" s="11">
        <f t="shared" si="24"/>
        <v>4</v>
      </c>
      <c r="T34" s="11">
        <f t="shared" si="24"/>
        <v>7</v>
      </c>
      <c r="U34" s="11">
        <f t="shared" si="24"/>
        <v>4</v>
      </c>
      <c r="V34" s="20"/>
    </row>
    <row r="35" spans="1:22" ht="15">
      <c r="A35" s="22" t="s">
        <v>34</v>
      </c>
      <c r="B35" s="5">
        <f t="shared" si="22"/>
        <v>51</v>
      </c>
      <c r="C35" s="5">
        <f t="shared" si="22"/>
        <v>53</v>
      </c>
      <c r="D35" s="5">
        <f>F35+P35+R35</f>
        <v>50</v>
      </c>
      <c r="E35" s="5">
        <f>G35+Q35+S35</f>
        <v>50</v>
      </c>
      <c r="F35" s="25">
        <f t="shared" si="23"/>
        <v>14</v>
      </c>
      <c r="G35" s="25">
        <f t="shared" si="23"/>
        <v>14</v>
      </c>
      <c r="H35" s="25">
        <v>4</v>
      </c>
      <c r="I35" s="25">
        <v>3</v>
      </c>
      <c r="J35" s="25">
        <v>7</v>
      </c>
      <c r="K35" s="25">
        <v>7</v>
      </c>
      <c r="L35" s="25">
        <v>0</v>
      </c>
      <c r="M35" s="25">
        <v>2</v>
      </c>
      <c r="N35" s="25">
        <v>3</v>
      </c>
      <c r="O35" s="25">
        <v>2</v>
      </c>
      <c r="P35" s="25">
        <v>34</v>
      </c>
      <c r="Q35" s="25">
        <v>35</v>
      </c>
      <c r="R35" s="25">
        <v>2</v>
      </c>
      <c r="S35" s="25">
        <v>1</v>
      </c>
      <c r="T35" s="25">
        <v>1</v>
      </c>
      <c r="U35" s="25">
        <v>3</v>
      </c>
      <c r="V35" s="6"/>
    </row>
    <row r="36" spans="1:22" ht="15">
      <c r="A36" s="22" t="s">
        <v>35</v>
      </c>
      <c r="B36" s="5">
        <f t="shared" si="22"/>
        <v>46</v>
      </c>
      <c r="C36" s="5">
        <f t="shared" si="22"/>
        <v>46</v>
      </c>
      <c r="D36" s="5">
        <f>F36+P36+R36</f>
        <v>40</v>
      </c>
      <c r="E36" s="5">
        <f>G36+Q36+S36</f>
        <v>45</v>
      </c>
      <c r="F36" s="25">
        <f t="shared" si="23"/>
        <v>9</v>
      </c>
      <c r="G36" s="25">
        <f t="shared" si="23"/>
        <v>4</v>
      </c>
      <c r="H36" s="25">
        <v>0</v>
      </c>
      <c r="I36" s="25">
        <v>1</v>
      </c>
      <c r="J36" s="25">
        <v>2</v>
      </c>
      <c r="K36" s="25">
        <v>1</v>
      </c>
      <c r="L36" s="25">
        <v>2</v>
      </c>
      <c r="M36" s="25">
        <v>0</v>
      </c>
      <c r="N36" s="25">
        <v>5</v>
      </c>
      <c r="O36" s="25">
        <v>2</v>
      </c>
      <c r="P36" s="25">
        <v>30</v>
      </c>
      <c r="Q36" s="25">
        <v>38</v>
      </c>
      <c r="R36" s="25">
        <v>1</v>
      </c>
      <c r="S36" s="25">
        <v>3</v>
      </c>
      <c r="T36" s="25">
        <v>6</v>
      </c>
      <c r="U36" s="25">
        <v>1</v>
      </c>
      <c r="V36" s="6"/>
    </row>
    <row r="37" spans="1:22" s="3" customFormat="1" ht="15">
      <c r="A37" s="2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23"/>
    </row>
    <row r="38" spans="1:22" s="21" customFormat="1" ht="15">
      <c r="A38" s="5" t="s">
        <v>12</v>
      </c>
      <c r="B38" s="5">
        <f aca="true" t="shared" si="25" ref="B38:C40">F38+P38+R38+T38</f>
        <v>55</v>
      </c>
      <c r="C38" s="5">
        <f t="shared" si="25"/>
        <v>90</v>
      </c>
      <c r="D38" s="5">
        <f>D39+D40</f>
        <v>40</v>
      </c>
      <c r="E38" s="5">
        <f>E39+E40</f>
        <v>58</v>
      </c>
      <c r="F38" s="5">
        <f aca="true" t="shared" si="26" ref="F38:G40">H38+J38+L38+N38</f>
        <v>8</v>
      </c>
      <c r="G38" s="5">
        <f t="shared" si="26"/>
        <v>17</v>
      </c>
      <c r="H38" s="5">
        <f aca="true" t="shared" si="27" ref="H38:U38">H39+H40</f>
        <v>3</v>
      </c>
      <c r="I38" s="5">
        <f t="shared" si="27"/>
        <v>9</v>
      </c>
      <c r="J38" s="5">
        <f t="shared" si="27"/>
        <v>1</v>
      </c>
      <c r="K38" s="5">
        <f t="shared" si="27"/>
        <v>4</v>
      </c>
      <c r="L38" s="5">
        <f t="shared" si="27"/>
        <v>0</v>
      </c>
      <c r="M38" s="5">
        <f t="shared" si="27"/>
        <v>0</v>
      </c>
      <c r="N38" s="5">
        <f t="shared" si="27"/>
        <v>4</v>
      </c>
      <c r="O38" s="5">
        <f t="shared" si="27"/>
        <v>4</v>
      </c>
      <c r="P38" s="5">
        <f t="shared" si="27"/>
        <v>32</v>
      </c>
      <c r="Q38" s="5">
        <f t="shared" si="27"/>
        <v>39</v>
      </c>
      <c r="R38" s="5">
        <f t="shared" si="27"/>
        <v>0</v>
      </c>
      <c r="S38" s="5">
        <f t="shared" si="27"/>
        <v>2</v>
      </c>
      <c r="T38" s="5">
        <f t="shared" si="27"/>
        <v>15</v>
      </c>
      <c r="U38" s="5">
        <f t="shared" si="27"/>
        <v>32</v>
      </c>
      <c r="V38" s="20"/>
    </row>
    <row r="39" spans="1:22" ht="15">
      <c r="A39" s="22" t="s">
        <v>34</v>
      </c>
      <c r="B39" s="5">
        <f t="shared" si="25"/>
        <v>26</v>
      </c>
      <c r="C39" s="5">
        <f t="shared" si="25"/>
        <v>41</v>
      </c>
      <c r="D39" s="5">
        <f>F39+P39+R39</f>
        <v>21</v>
      </c>
      <c r="E39" s="5">
        <f>G39+Q39+S39</f>
        <v>28</v>
      </c>
      <c r="F39" s="5">
        <f t="shared" si="26"/>
        <v>6</v>
      </c>
      <c r="G39" s="5">
        <f t="shared" si="26"/>
        <v>11</v>
      </c>
      <c r="H39" s="25">
        <v>2</v>
      </c>
      <c r="I39" s="25">
        <v>6</v>
      </c>
      <c r="J39" s="25">
        <v>1</v>
      </c>
      <c r="K39" s="25">
        <v>3</v>
      </c>
      <c r="L39" s="25">
        <v>0</v>
      </c>
      <c r="M39" s="25">
        <v>0</v>
      </c>
      <c r="N39" s="25">
        <v>3</v>
      </c>
      <c r="O39" s="25">
        <v>2</v>
      </c>
      <c r="P39" s="25">
        <v>15</v>
      </c>
      <c r="Q39" s="25">
        <v>17</v>
      </c>
      <c r="R39" s="25">
        <v>0</v>
      </c>
      <c r="S39" s="25">
        <v>0</v>
      </c>
      <c r="T39" s="25">
        <v>5</v>
      </c>
      <c r="U39" s="25">
        <v>13</v>
      </c>
      <c r="V39" s="6"/>
    </row>
    <row r="40" spans="1:22" ht="15">
      <c r="A40" s="22" t="s">
        <v>35</v>
      </c>
      <c r="B40" s="5">
        <f t="shared" si="25"/>
        <v>29</v>
      </c>
      <c r="C40" s="5">
        <f t="shared" si="25"/>
        <v>49</v>
      </c>
      <c r="D40" s="5">
        <f>F40+P40+R40</f>
        <v>19</v>
      </c>
      <c r="E40" s="5">
        <f>G40+Q40+S40</f>
        <v>30</v>
      </c>
      <c r="F40" s="5">
        <f t="shared" si="26"/>
        <v>2</v>
      </c>
      <c r="G40" s="5">
        <f t="shared" si="26"/>
        <v>6</v>
      </c>
      <c r="H40" s="25">
        <v>1</v>
      </c>
      <c r="I40" s="25">
        <v>3</v>
      </c>
      <c r="J40" s="25">
        <v>0</v>
      </c>
      <c r="K40" s="25">
        <v>1</v>
      </c>
      <c r="L40" s="25">
        <v>0</v>
      </c>
      <c r="M40" s="25">
        <v>0</v>
      </c>
      <c r="N40" s="25">
        <v>1</v>
      </c>
      <c r="O40" s="25">
        <v>2</v>
      </c>
      <c r="P40" s="25">
        <v>17</v>
      </c>
      <c r="Q40" s="25">
        <v>22</v>
      </c>
      <c r="R40" s="25">
        <v>0</v>
      </c>
      <c r="S40" s="25">
        <v>2</v>
      </c>
      <c r="T40" s="25">
        <v>10</v>
      </c>
      <c r="U40" s="25">
        <v>19</v>
      </c>
      <c r="V40" s="6"/>
    </row>
    <row r="41" spans="1:22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s="21" customFormat="1" ht="15">
      <c r="A42" s="5" t="s">
        <v>13</v>
      </c>
      <c r="B42" s="5">
        <f aca="true" t="shared" si="28" ref="B42:C44">F42+P42+R42+T42</f>
        <v>103</v>
      </c>
      <c r="C42" s="5">
        <f t="shared" si="28"/>
        <v>135</v>
      </c>
      <c r="D42" s="5">
        <f>D43+D44</f>
        <v>79</v>
      </c>
      <c r="E42" s="5">
        <f>E43+E44</f>
        <v>95</v>
      </c>
      <c r="F42" s="5">
        <f aca="true" t="shared" si="29" ref="F42:G44">H42+J42+L42+N42</f>
        <v>14</v>
      </c>
      <c r="G42" s="5">
        <f t="shared" si="29"/>
        <v>10</v>
      </c>
      <c r="H42" s="5">
        <f aca="true" t="shared" si="30" ref="H42:U42">H43+H44</f>
        <v>1</v>
      </c>
      <c r="I42" s="5">
        <f t="shared" si="30"/>
        <v>2</v>
      </c>
      <c r="J42" s="5">
        <f t="shared" si="30"/>
        <v>10</v>
      </c>
      <c r="K42" s="5">
        <f t="shared" si="30"/>
        <v>6</v>
      </c>
      <c r="L42" s="5">
        <f t="shared" si="30"/>
        <v>0</v>
      </c>
      <c r="M42" s="5">
        <f t="shared" si="30"/>
        <v>0</v>
      </c>
      <c r="N42" s="5">
        <f t="shared" si="30"/>
        <v>3</v>
      </c>
      <c r="O42" s="5">
        <f t="shared" si="30"/>
        <v>2</v>
      </c>
      <c r="P42" s="5">
        <f t="shared" si="30"/>
        <v>65</v>
      </c>
      <c r="Q42" s="5">
        <f t="shared" si="30"/>
        <v>83</v>
      </c>
      <c r="R42" s="5">
        <f t="shared" si="30"/>
        <v>0</v>
      </c>
      <c r="S42" s="5">
        <f t="shared" si="30"/>
        <v>2</v>
      </c>
      <c r="T42" s="5">
        <f t="shared" si="30"/>
        <v>24</v>
      </c>
      <c r="U42" s="5">
        <f t="shared" si="30"/>
        <v>40</v>
      </c>
      <c r="V42" s="20"/>
    </row>
    <row r="43" spans="1:22" ht="15">
      <c r="A43" s="22" t="s">
        <v>34</v>
      </c>
      <c r="B43" s="5">
        <f t="shared" si="28"/>
        <v>46</v>
      </c>
      <c r="C43" s="5">
        <f t="shared" si="28"/>
        <v>53</v>
      </c>
      <c r="D43" s="5">
        <f>F43+P43+R43</f>
        <v>34</v>
      </c>
      <c r="E43" s="5">
        <f>G43+Q43+S43</f>
        <v>44</v>
      </c>
      <c r="F43" s="5">
        <f t="shared" si="29"/>
        <v>9</v>
      </c>
      <c r="G43" s="5">
        <f t="shared" si="29"/>
        <v>7</v>
      </c>
      <c r="H43" s="25">
        <v>1</v>
      </c>
      <c r="I43" s="25">
        <v>2</v>
      </c>
      <c r="J43" s="25">
        <v>7</v>
      </c>
      <c r="K43" s="25">
        <v>3</v>
      </c>
      <c r="L43" s="25">
        <v>0</v>
      </c>
      <c r="M43" s="25">
        <v>0</v>
      </c>
      <c r="N43" s="25">
        <v>1</v>
      </c>
      <c r="O43" s="25">
        <v>2</v>
      </c>
      <c r="P43" s="25">
        <v>25</v>
      </c>
      <c r="Q43" s="25">
        <v>36</v>
      </c>
      <c r="R43" s="25">
        <v>0</v>
      </c>
      <c r="S43" s="25">
        <v>1</v>
      </c>
      <c r="T43" s="25">
        <v>12</v>
      </c>
      <c r="U43" s="25">
        <v>9</v>
      </c>
      <c r="V43" s="6"/>
    </row>
    <row r="44" spans="1:21" s="6" customFormat="1" ht="15">
      <c r="A44" s="26" t="s">
        <v>35</v>
      </c>
      <c r="B44" s="8">
        <f t="shared" si="28"/>
        <v>57</v>
      </c>
      <c r="C44" s="8">
        <f t="shared" si="28"/>
        <v>82</v>
      </c>
      <c r="D44" s="8">
        <f>F44+P44+R44</f>
        <v>45</v>
      </c>
      <c r="E44" s="8">
        <f>G44+Q44+S44</f>
        <v>51</v>
      </c>
      <c r="F44" s="8">
        <f t="shared" si="29"/>
        <v>5</v>
      </c>
      <c r="G44" s="8">
        <f t="shared" si="29"/>
        <v>3</v>
      </c>
      <c r="H44" s="27">
        <v>0</v>
      </c>
      <c r="I44" s="27">
        <v>0</v>
      </c>
      <c r="J44" s="27">
        <v>3</v>
      </c>
      <c r="K44" s="27">
        <v>3</v>
      </c>
      <c r="L44" s="27">
        <v>0</v>
      </c>
      <c r="M44" s="27">
        <v>0</v>
      </c>
      <c r="N44" s="27">
        <v>2</v>
      </c>
      <c r="O44" s="27">
        <v>0</v>
      </c>
      <c r="P44" s="27">
        <v>40</v>
      </c>
      <c r="Q44" s="27">
        <v>47</v>
      </c>
      <c r="R44" s="27">
        <v>0</v>
      </c>
      <c r="S44" s="27">
        <v>1</v>
      </c>
      <c r="T44" s="27">
        <v>12</v>
      </c>
      <c r="U44" s="27">
        <v>31</v>
      </c>
    </row>
    <row r="45" spans="1:21" s="6" customFormat="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2" s="21" customFormat="1" ht="15">
      <c r="A46" s="28" t="s">
        <v>14</v>
      </c>
      <c r="B46" s="5">
        <f aca="true" t="shared" si="31" ref="B46:K46">B47+B48</f>
        <v>137</v>
      </c>
      <c r="C46" s="5">
        <f t="shared" si="31"/>
        <v>418</v>
      </c>
      <c r="D46" s="5">
        <f t="shared" si="31"/>
        <v>135</v>
      </c>
      <c r="E46" s="5">
        <f t="shared" si="31"/>
        <v>406</v>
      </c>
      <c r="F46" s="5">
        <f t="shared" si="31"/>
        <v>21</v>
      </c>
      <c r="G46" s="5">
        <f t="shared" si="31"/>
        <v>89</v>
      </c>
      <c r="H46" s="5">
        <f t="shared" si="31"/>
        <v>3</v>
      </c>
      <c r="I46" s="5">
        <f t="shared" si="31"/>
        <v>26</v>
      </c>
      <c r="J46" s="5">
        <f t="shared" si="31"/>
        <v>14</v>
      </c>
      <c r="K46" s="5">
        <f t="shared" si="31"/>
        <v>44</v>
      </c>
      <c r="L46" s="5">
        <f aca="true" t="shared" si="32" ref="L46:U46">L47+L48</f>
        <v>1</v>
      </c>
      <c r="M46" s="5">
        <f t="shared" si="32"/>
        <v>2</v>
      </c>
      <c r="N46" s="5">
        <f t="shared" si="32"/>
        <v>3</v>
      </c>
      <c r="O46" s="5">
        <f t="shared" si="32"/>
        <v>17</v>
      </c>
      <c r="P46" s="5">
        <f t="shared" si="32"/>
        <v>105</v>
      </c>
      <c r="Q46" s="5">
        <f t="shared" si="32"/>
        <v>296</v>
      </c>
      <c r="R46" s="5">
        <f t="shared" si="32"/>
        <v>9</v>
      </c>
      <c r="S46" s="5">
        <f t="shared" si="32"/>
        <v>21</v>
      </c>
      <c r="T46" s="5">
        <f t="shared" si="32"/>
        <v>2</v>
      </c>
      <c r="U46" s="5">
        <f t="shared" si="32"/>
        <v>12</v>
      </c>
      <c r="V46" s="20"/>
    </row>
    <row r="47" spans="1:22" ht="15">
      <c r="A47" s="22" t="s">
        <v>34</v>
      </c>
      <c r="B47" s="5">
        <f aca="true" t="shared" si="33" ref="B47:K47">SUM(B51+B55)</f>
        <v>90</v>
      </c>
      <c r="C47" s="5">
        <f t="shared" si="33"/>
        <v>275</v>
      </c>
      <c r="D47" s="5">
        <f t="shared" si="33"/>
        <v>88</v>
      </c>
      <c r="E47" s="5">
        <f t="shared" si="33"/>
        <v>263</v>
      </c>
      <c r="F47" s="5">
        <f t="shared" si="33"/>
        <v>11</v>
      </c>
      <c r="G47" s="5">
        <f t="shared" si="33"/>
        <v>59</v>
      </c>
      <c r="H47" s="5">
        <f t="shared" si="33"/>
        <v>0</v>
      </c>
      <c r="I47" s="5">
        <f t="shared" si="33"/>
        <v>12</v>
      </c>
      <c r="J47" s="5">
        <f t="shared" si="33"/>
        <v>9</v>
      </c>
      <c r="K47" s="5">
        <f t="shared" si="33"/>
        <v>32</v>
      </c>
      <c r="L47" s="5">
        <f aca="true" t="shared" si="34" ref="L47:U47">SUM(L51+L55)</f>
        <v>0</v>
      </c>
      <c r="M47" s="5">
        <f t="shared" si="34"/>
        <v>0</v>
      </c>
      <c r="N47" s="5">
        <f t="shared" si="34"/>
        <v>2</v>
      </c>
      <c r="O47" s="5">
        <f t="shared" si="34"/>
        <v>15</v>
      </c>
      <c r="P47" s="5">
        <f t="shared" si="34"/>
        <v>74</v>
      </c>
      <c r="Q47" s="5">
        <f t="shared" si="34"/>
        <v>190</v>
      </c>
      <c r="R47" s="5">
        <f t="shared" si="34"/>
        <v>3</v>
      </c>
      <c r="S47" s="5">
        <f t="shared" si="34"/>
        <v>14</v>
      </c>
      <c r="T47" s="5">
        <f t="shared" si="34"/>
        <v>2</v>
      </c>
      <c r="U47" s="5">
        <f t="shared" si="34"/>
        <v>12</v>
      </c>
      <c r="V47" s="6"/>
    </row>
    <row r="48" spans="1:22" ht="15">
      <c r="A48" s="22" t="s">
        <v>35</v>
      </c>
      <c r="B48" s="5">
        <f aca="true" t="shared" si="35" ref="B48:K48">SUM(B52+B56)</f>
        <v>47</v>
      </c>
      <c r="C48" s="5">
        <f t="shared" si="35"/>
        <v>143</v>
      </c>
      <c r="D48" s="5">
        <f t="shared" si="35"/>
        <v>47</v>
      </c>
      <c r="E48" s="5">
        <f t="shared" si="35"/>
        <v>143</v>
      </c>
      <c r="F48" s="5">
        <f t="shared" si="35"/>
        <v>10</v>
      </c>
      <c r="G48" s="5">
        <f t="shared" si="35"/>
        <v>30</v>
      </c>
      <c r="H48" s="5">
        <f t="shared" si="35"/>
        <v>3</v>
      </c>
      <c r="I48" s="5">
        <f t="shared" si="35"/>
        <v>14</v>
      </c>
      <c r="J48" s="5">
        <f t="shared" si="35"/>
        <v>5</v>
      </c>
      <c r="K48" s="5">
        <f t="shared" si="35"/>
        <v>12</v>
      </c>
      <c r="L48" s="5">
        <f aca="true" t="shared" si="36" ref="L48:U48">SUM(L52+L56)</f>
        <v>1</v>
      </c>
      <c r="M48" s="5">
        <f t="shared" si="36"/>
        <v>2</v>
      </c>
      <c r="N48" s="5">
        <f t="shared" si="36"/>
        <v>1</v>
      </c>
      <c r="O48" s="5">
        <f t="shared" si="36"/>
        <v>2</v>
      </c>
      <c r="P48" s="5">
        <f t="shared" si="36"/>
        <v>31</v>
      </c>
      <c r="Q48" s="5">
        <f t="shared" si="36"/>
        <v>106</v>
      </c>
      <c r="R48" s="5">
        <f t="shared" si="36"/>
        <v>6</v>
      </c>
      <c r="S48" s="5">
        <f t="shared" si="36"/>
        <v>7</v>
      </c>
      <c r="T48" s="5">
        <f t="shared" si="36"/>
        <v>0</v>
      </c>
      <c r="U48" s="5">
        <f t="shared" si="36"/>
        <v>0</v>
      </c>
      <c r="V48" s="6"/>
    </row>
    <row r="49" spans="1:22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1:22" s="21" customFormat="1" ht="15">
      <c r="A50" s="5" t="s">
        <v>11</v>
      </c>
      <c r="B50" s="5">
        <f aca="true" t="shared" si="37" ref="B50:C52">F50+P50+R50+T50</f>
        <v>128</v>
      </c>
      <c r="C50" s="5">
        <f t="shared" si="37"/>
        <v>405</v>
      </c>
      <c r="D50" s="5">
        <f>D51+D52</f>
        <v>126</v>
      </c>
      <c r="E50" s="5">
        <f>E51+E52</f>
        <v>396</v>
      </c>
      <c r="F50" s="5">
        <f aca="true" t="shared" si="38" ref="F50:G52">H50+J50+L50+N50</f>
        <v>20</v>
      </c>
      <c r="G50" s="5">
        <f t="shared" si="38"/>
        <v>86</v>
      </c>
      <c r="H50" s="5">
        <f aca="true" t="shared" si="39" ref="H50:U50">H51+H52</f>
        <v>3</v>
      </c>
      <c r="I50" s="5">
        <f t="shared" si="39"/>
        <v>25</v>
      </c>
      <c r="J50" s="5">
        <f t="shared" si="39"/>
        <v>13</v>
      </c>
      <c r="K50" s="5">
        <f t="shared" si="39"/>
        <v>42</v>
      </c>
      <c r="L50" s="5">
        <f t="shared" si="39"/>
        <v>1</v>
      </c>
      <c r="M50" s="5">
        <f t="shared" si="39"/>
        <v>2</v>
      </c>
      <c r="N50" s="5">
        <f t="shared" si="39"/>
        <v>3</v>
      </c>
      <c r="O50" s="5">
        <f t="shared" si="39"/>
        <v>17</v>
      </c>
      <c r="P50" s="5">
        <f t="shared" si="39"/>
        <v>97</v>
      </c>
      <c r="Q50" s="5">
        <f t="shared" si="39"/>
        <v>289</v>
      </c>
      <c r="R50" s="5">
        <f t="shared" si="39"/>
        <v>9</v>
      </c>
      <c r="S50" s="5">
        <f t="shared" si="39"/>
        <v>21</v>
      </c>
      <c r="T50" s="5">
        <f t="shared" si="39"/>
        <v>2</v>
      </c>
      <c r="U50" s="5">
        <f t="shared" si="39"/>
        <v>9</v>
      </c>
      <c r="V50" s="20"/>
    </row>
    <row r="51" spans="1:22" ht="15">
      <c r="A51" s="22" t="s">
        <v>34</v>
      </c>
      <c r="B51" s="5">
        <f t="shared" si="37"/>
        <v>85</v>
      </c>
      <c r="C51" s="5">
        <f t="shared" si="37"/>
        <v>265</v>
      </c>
      <c r="D51" s="5">
        <f>F51+P51+R51</f>
        <v>83</v>
      </c>
      <c r="E51" s="5">
        <f>G51+Q51+S51</f>
        <v>256</v>
      </c>
      <c r="F51" s="5">
        <f t="shared" si="38"/>
        <v>10</v>
      </c>
      <c r="G51" s="5">
        <f t="shared" si="38"/>
        <v>56</v>
      </c>
      <c r="H51" s="25">
        <v>0</v>
      </c>
      <c r="I51" s="25">
        <v>11</v>
      </c>
      <c r="J51" s="25">
        <v>8</v>
      </c>
      <c r="K51" s="25">
        <v>30</v>
      </c>
      <c r="L51" s="25">
        <v>0</v>
      </c>
      <c r="M51" s="25">
        <v>0</v>
      </c>
      <c r="N51" s="25">
        <v>2</v>
      </c>
      <c r="O51" s="25">
        <v>15</v>
      </c>
      <c r="P51" s="25">
        <v>70</v>
      </c>
      <c r="Q51" s="25">
        <v>186</v>
      </c>
      <c r="R51" s="25">
        <v>3</v>
      </c>
      <c r="S51" s="25">
        <v>14</v>
      </c>
      <c r="T51" s="25">
        <v>2</v>
      </c>
      <c r="U51" s="25">
        <v>9</v>
      </c>
      <c r="V51" s="6"/>
    </row>
    <row r="52" spans="1:22" ht="15">
      <c r="A52" s="22" t="s">
        <v>35</v>
      </c>
      <c r="B52" s="5">
        <f t="shared" si="37"/>
        <v>43</v>
      </c>
      <c r="C52" s="5">
        <f t="shared" si="37"/>
        <v>140</v>
      </c>
      <c r="D52" s="5">
        <f>F52+P52+R52</f>
        <v>43</v>
      </c>
      <c r="E52" s="5">
        <f>G52+Q52+S52</f>
        <v>140</v>
      </c>
      <c r="F52" s="5">
        <f t="shared" si="38"/>
        <v>10</v>
      </c>
      <c r="G52" s="5">
        <f t="shared" si="38"/>
        <v>30</v>
      </c>
      <c r="H52" s="25">
        <v>3</v>
      </c>
      <c r="I52" s="25">
        <v>14</v>
      </c>
      <c r="J52" s="25">
        <v>5</v>
      </c>
      <c r="K52" s="25">
        <v>12</v>
      </c>
      <c r="L52" s="25">
        <v>1</v>
      </c>
      <c r="M52" s="25">
        <v>2</v>
      </c>
      <c r="N52" s="25">
        <v>1</v>
      </c>
      <c r="O52" s="25">
        <v>2</v>
      </c>
      <c r="P52" s="25">
        <v>27</v>
      </c>
      <c r="Q52" s="25">
        <v>103</v>
      </c>
      <c r="R52" s="25">
        <v>6</v>
      </c>
      <c r="S52" s="25">
        <v>7</v>
      </c>
      <c r="T52" s="25">
        <v>0</v>
      </c>
      <c r="U52" s="25">
        <v>0</v>
      </c>
      <c r="V52" s="6"/>
    </row>
    <row r="53" spans="1:22" ht="15">
      <c r="A53" s="2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s="21" customFormat="1" ht="12" customHeight="1">
      <c r="A54" s="5" t="s">
        <v>12</v>
      </c>
      <c r="B54" s="5">
        <f aca="true" t="shared" si="40" ref="B54:C56">F54+P54+R54+T54</f>
        <v>9</v>
      </c>
      <c r="C54" s="5">
        <f t="shared" si="40"/>
        <v>13</v>
      </c>
      <c r="D54" s="5">
        <f>D55+D56</f>
        <v>9</v>
      </c>
      <c r="E54" s="5">
        <f>E55+E56</f>
        <v>10</v>
      </c>
      <c r="F54" s="5">
        <f aca="true" t="shared" si="41" ref="F54:G56">H54+J54+L54+N54</f>
        <v>1</v>
      </c>
      <c r="G54" s="5">
        <f t="shared" si="41"/>
        <v>3</v>
      </c>
      <c r="H54" s="5">
        <f aca="true" t="shared" si="42" ref="H54:U54">H55+H56</f>
        <v>0</v>
      </c>
      <c r="I54" s="5">
        <f t="shared" si="42"/>
        <v>1</v>
      </c>
      <c r="J54" s="5">
        <f t="shared" si="42"/>
        <v>1</v>
      </c>
      <c r="K54" s="5">
        <f t="shared" si="42"/>
        <v>2</v>
      </c>
      <c r="L54" s="5">
        <f t="shared" si="42"/>
        <v>0</v>
      </c>
      <c r="M54" s="5">
        <f t="shared" si="42"/>
        <v>0</v>
      </c>
      <c r="N54" s="5">
        <f t="shared" si="42"/>
        <v>0</v>
      </c>
      <c r="O54" s="5">
        <f t="shared" si="42"/>
        <v>0</v>
      </c>
      <c r="P54" s="5">
        <f t="shared" si="42"/>
        <v>8</v>
      </c>
      <c r="Q54" s="5">
        <f t="shared" si="42"/>
        <v>7</v>
      </c>
      <c r="R54" s="5">
        <f t="shared" si="42"/>
        <v>0</v>
      </c>
      <c r="S54" s="5">
        <f t="shared" si="42"/>
        <v>0</v>
      </c>
      <c r="T54" s="5">
        <f t="shared" si="42"/>
        <v>0</v>
      </c>
      <c r="U54" s="5">
        <f t="shared" si="42"/>
        <v>3</v>
      </c>
      <c r="V54" s="20"/>
    </row>
    <row r="55" spans="1:22" ht="15">
      <c r="A55" s="22" t="s">
        <v>34</v>
      </c>
      <c r="B55" s="5">
        <f t="shared" si="40"/>
        <v>5</v>
      </c>
      <c r="C55" s="5">
        <f t="shared" si="40"/>
        <v>10</v>
      </c>
      <c r="D55" s="5">
        <f>F55+P55+R55</f>
        <v>5</v>
      </c>
      <c r="E55" s="5">
        <f>G55+Q55+S55</f>
        <v>7</v>
      </c>
      <c r="F55" s="5">
        <f t="shared" si="41"/>
        <v>1</v>
      </c>
      <c r="G55" s="5">
        <f t="shared" si="41"/>
        <v>3</v>
      </c>
      <c r="H55" s="25">
        <v>0</v>
      </c>
      <c r="I55" s="25">
        <v>1</v>
      </c>
      <c r="J55" s="25">
        <v>1</v>
      </c>
      <c r="K55" s="25">
        <v>2</v>
      </c>
      <c r="L55" s="25">
        <v>0</v>
      </c>
      <c r="M55" s="25">
        <v>0</v>
      </c>
      <c r="N55" s="25">
        <v>0</v>
      </c>
      <c r="O55" s="25">
        <v>0</v>
      </c>
      <c r="P55" s="25">
        <v>4</v>
      </c>
      <c r="Q55" s="25">
        <v>4</v>
      </c>
      <c r="R55" s="25">
        <v>0</v>
      </c>
      <c r="S55" s="25">
        <v>0</v>
      </c>
      <c r="T55" s="25">
        <v>0</v>
      </c>
      <c r="U55" s="25">
        <v>3</v>
      </c>
      <c r="V55" s="6"/>
    </row>
    <row r="56" spans="1:21" s="6" customFormat="1" ht="15">
      <c r="A56" s="26" t="s">
        <v>35</v>
      </c>
      <c r="B56" s="8">
        <f t="shared" si="40"/>
        <v>4</v>
      </c>
      <c r="C56" s="8">
        <f t="shared" si="40"/>
        <v>3</v>
      </c>
      <c r="D56" s="8">
        <f>F56+P56+R56</f>
        <v>4</v>
      </c>
      <c r="E56" s="8">
        <f>G56+Q56+S56</f>
        <v>3</v>
      </c>
      <c r="F56" s="8">
        <f t="shared" si="41"/>
        <v>0</v>
      </c>
      <c r="G56" s="8">
        <f t="shared" si="41"/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4</v>
      </c>
      <c r="Q56" s="27">
        <v>3</v>
      </c>
      <c r="R56" s="27">
        <v>0</v>
      </c>
      <c r="S56" s="27">
        <v>0</v>
      </c>
      <c r="T56" s="27">
        <v>0</v>
      </c>
      <c r="U56" s="27">
        <v>0</v>
      </c>
    </row>
    <row r="57" spans="1:21" s="6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2" s="21" customFormat="1" ht="15">
      <c r="A58" s="28" t="s">
        <v>15</v>
      </c>
      <c r="B58" s="5">
        <f aca="true" t="shared" si="43" ref="B58:K58">B59+B60</f>
        <v>1075</v>
      </c>
      <c r="C58" s="5">
        <f t="shared" si="43"/>
        <v>1735</v>
      </c>
      <c r="D58" s="5">
        <f t="shared" si="43"/>
        <v>825</v>
      </c>
      <c r="E58" s="5">
        <f t="shared" si="43"/>
        <v>1379</v>
      </c>
      <c r="F58" s="5">
        <f t="shared" si="43"/>
        <v>246</v>
      </c>
      <c r="G58" s="5">
        <f t="shared" si="43"/>
        <v>363</v>
      </c>
      <c r="H58" s="5">
        <f t="shared" si="43"/>
        <v>25</v>
      </c>
      <c r="I58" s="5">
        <f t="shared" si="43"/>
        <v>49</v>
      </c>
      <c r="J58" s="5">
        <f t="shared" si="43"/>
        <v>198</v>
      </c>
      <c r="K58" s="5">
        <f t="shared" si="43"/>
        <v>265</v>
      </c>
      <c r="L58" s="5">
        <f aca="true" t="shared" si="44" ref="L58:U58">L59+L60</f>
        <v>2</v>
      </c>
      <c r="M58" s="5">
        <f t="shared" si="44"/>
        <v>0</v>
      </c>
      <c r="N58" s="5">
        <f t="shared" si="44"/>
        <v>21</v>
      </c>
      <c r="O58" s="5">
        <f t="shared" si="44"/>
        <v>49</v>
      </c>
      <c r="P58" s="5">
        <f t="shared" si="44"/>
        <v>555</v>
      </c>
      <c r="Q58" s="5">
        <f t="shared" si="44"/>
        <v>933</v>
      </c>
      <c r="R58" s="5">
        <f t="shared" si="44"/>
        <v>24</v>
      </c>
      <c r="S58" s="5">
        <f t="shared" si="44"/>
        <v>83</v>
      </c>
      <c r="T58" s="5">
        <f t="shared" si="44"/>
        <v>250</v>
      </c>
      <c r="U58" s="5">
        <f t="shared" si="44"/>
        <v>356</v>
      </c>
      <c r="V58" s="20"/>
    </row>
    <row r="59" spans="1:22" ht="15">
      <c r="A59" s="22" t="s">
        <v>34</v>
      </c>
      <c r="B59" s="5">
        <f>B63+B67+B71</f>
        <v>297</v>
      </c>
      <c r="C59" s="5">
        <f>C63+C67+C71</f>
        <v>492</v>
      </c>
      <c r="D59" s="5">
        <f>F59+P59+R59</f>
        <v>243</v>
      </c>
      <c r="E59" s="5">
        <f>G59+Q59+S59</f>
        <v>404</v>
      </c>
      <c r="F59" s="5">
        <f aca="true" t="shared" si="45" ref="F59:U60">F63+F67+F71</f>
        <v>80</v>
      </c>
      <c r="G59" s="5">
        <f t="shared" si="45"/>
        <v>93</v>
      </c>
      <c r="H59" s="5">
        <f t="shared" si="45"/>
        <v>14</v>
      </c>
      <c r="I59" s="5">
        <f t="shared" si="45"/>
        <v>19</v>
      </c>
      <c r="J59" s="5">
        <f t="shared" si="45"/>
        <v>59</v>
      </c>
      <c r="K59" s="5">
        <f t="shared" si="45"/>
        <v>61</v>
      </c>
      <c r="L59" s="5">
        <f t="shared" si="45"/>
        <v>1</v>
      </c>
      <c r="M59" s="5">
        <f t="shared" si="45"/>
        <v>0</v>
      </c>
      <c r="N59" s="5">
        <f t="shared" si="45"/>
        <v>6</v>
      </c>
      <c r="O59" s="5">
        <f t="shared" si="45"/>
        <v>13</v>
      </c>
      <c r="P59" s="5">
        <f t="shared" si="45"/>
        <v>157</v>
      </c>
      <c r="Q59" s="5">
        <f t="shared" si="45"/>
        <v>297</v>
      </c>
      <c r="R59" s="5">
        <f t="shared" si="45"/>
        <v>6</v>
      </c>
      <c r="S59" s="5">
        <f t="shared" si="45"/>
        <v>14</v>
      </c>
      <c r="T59" s="5">
        <f t="shared" si="45"/>
        <v>54</v>
      </c>
      <c r="U59" s="5">
        <f t="shared" si="45"/>
        <v>88</v>
      </c>
      <c r="V59" s="6"/>
    </row>
    <row r="60" spans="1:22" ht="15">
      <c r="A60" s="22" t="s">
        <v>35</v>
      </c>
      <c r="B60" s="5">
        <f>B64+B68+B72</f>
        <v>778</v>
      </c>
      <c r="C60" s="5">
        <f>C64+C68+C72</f>
        <v>1243</v>
      </c>
      <c r="D60" s="5">
        <f>F60+P60+R60</f>
        <v>582</v>
      </c>
      <c r="E60" s="5">
        <f>G60+Q60+S60</f>
        <v>975</v>
      </c>
      <c r="F60" s="5">
        <f t="shared" si="45"/>
        <v>166</v>
      </c>
      <c r="G60" s="5">
        <f t="shared" si="45"/>
        <v>270</v>
      </c>
      <c r="H60" s="5">
        <f t="shared" si="45"/>
        <v>11</v>
      </c>
      <c r="I60" s="5">
        <f t="shared" si="45"/>
        <v>30</v>
      </c>
      <c r="J60" s="5">
        <f t="shared" si="45"/>
        <v>139</v>
      </c>
      <c r="K60" s="5">
        <f t="shared" si="45"/>
        <v>204</v>
      </c>
      <c r="L60" s="5">
        <f t="shared" si="45"/>
        <v>1</v>
      </c>
      <c r="M60" s="5">
        <f t="shared" si="45"/>
        <v>0</v>
      </c>
      <c r="N60" s="5">
        <f t="shared" si="45"/>
        <v>15</v>
      </c>
      <c r="O60" s="5">
        <f t="shared" si="45"/>
        <v>36</v>
      </c>
      <c r="P60" s="5">
        <f t="shared" si="45"/>
        <v>398</v>
      </c>
      <c r="Q60" s="5">
        <f t="shared" si="45"/>
        <v>636</v>
      </c>
      <c r="R60" s="5">
        <f t="shared" si="45"/>
        <v>18</v>
      </c>
      <c r="S60" s="5">
        <f t="shared" si="45"/>
        <v>69</v>
      </c>
      <c r="T60" s="5">
        <f t="shared" si="45"/>
        <v>196</v>
      </c>
      <c r="U60" s="5">
        <f t="shared" si="45"/>
        <v>268</v>
      </c>
      <c r="V60" s="6"/>
    </row>
    <row r="61" spans="1:21" s="6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2" s="21" customFormat="1" ht="15">
      <c r="A62" s="5" t="s">
        <v>11</v>
      </c>
      <c r="B62" s="5">
        <f aca="true" t="shared" si="46" ref="B62:C64">F62+P62+R62+T62</f>
        <v>340</v>
      </c>
      <c r="C62" s="5">
        <f t="shared" si="46"/>
        <v>340</v>
      </c>
      <c r="D62" s="5">
        <f>D63+D64</f>
        <v>303</v>
      </c>
      <c r="E62" s="5">
        <f>E63+E64</f>
        <v>308</v>
      </c>
      <c r="F62" s="5">
        <f aca="true" t="shared" si="47" ref="F62:G64">H62+J62+L62+N62</f>
        <v>89</v>
      </c>
      <c r="G62" s="5">
        <f t="shared" si="47"/>
        <v>82</v>
      </c>
      <c r="H62" s="5">
        <f aca="true" t="shared" si="48" ref="H62:U62">H63+H64</f>
        <v>10</v>
      </c>
      <c r="I62" s="5">
        <f t="shared" si="48"/>
        <v>9</v>
      </c>
      <c r="J62" s="5">
        <f t="shared" si="48"/>
        <v>73</v>
      </c>
      <c r="K62" s="5">
        <f t="shared" si="48"/>
        <v>63</v>
      </c>
      <c r="L62" s="5">
        <f t="shared" si="48"/>
        <v>1</v>
      </c>
      <c r="M62" s="5">
        <f t="shared" si="48"/>
        <v>0</v>
      </c>
      <c r="N62" s="5">
        <f t="shared" si="48"/>
        <v>5</v>
      </c>
      <c r="O62" s="5">
        <f t="shared" si="48"/>
        <v>10</v>
      </c>
      <c r="P62" s="5">
        <f t="shared" si="48"/>
        <v>201</v>
      </c>
      <c r="Q62" s="5">
        <f t="shared" si="48"/>
        <v>210</v>
      </c>
      <c r="R62" s="5">
        <f t="shared" si="48"/>
        <v>13</v>
      </c>
      <c r="S62" s="5">
        <f t="shared" si="48"/>
        <v>16</v>
      </c>
      <c r="T62" s="5">
        <f t="shared" si="48"/>
        <v>37</v>
      </c>
      <c r="U62" s="5">
        <f t="shared" si="48"/>
        <v>32</v>
      </c>
      <c r="V62" s="20"/>
    </row>
    <row r="63" spans="1:22" ht="15">
      <c r="A63" s="22" t="s">
        <v>34</v>
      </c>
      <c r="B63" s="3">
        <f t="shared" si="46"/>
        <v>118</v>
      </c>
      <c r="C63" s="3">
        <f t="shared" si="46"/>
        <v>133</v>
      </c>
      <c r="D63" s="3">
        <f>F63+P63+R63</f>
        <v>104</v>
      </c>
      <c r="E63" s="3">
        <f>G63+Q63+S63</f>
        <v>120</v>
      </c>
      <c r="F63" s="5">
        <f t="shared" si="47"/>
        <v>34</v>
      </c>
      <c r="G63" s="5">
        <f t="shared" si="47"/>
        <v>33</v>
      </c>
      <c r="H63" s="25">
        <v>4</v>
      </c>
      <c r="I63" s="25">
        <v>8</v>
      </c>
      <c r="J63" s="25">
        <v>27</v>
      </c>
      <c r="K63" s="25">
        <v>22</v>
      </c>
      <c r="L63" s="25">
        <v>0</v>
      </c>
      <c r="M63" s="25">
        <v>0</v>
      </c>
      <c r="N63" s="25">
        <v>3</v>
      </c>
      <c r="O63" s="25">
        <v>3</v>
      </c>
      <c r="P63" s="29">
        <v>66</v>
      </c>
      <c r="Q63" s="29">
        <v>83</v>
      </c>
      <c r="R63" s="29">
        <v>4</v>
      </c>
      <c r="S63" s="29">
        <v>4</v>
      </c>
      <c r="T63" s="29">
        <v>14</v>
      </c>
      <c r="U63" s="29">
        <v>13</v>
      </c>
      <c r="V63" s="6"/>
    </row>
    <row r="64" spans="1:22" ht="15">
      <c r="A64" s="22" t="s">
        <v>35</v>
      </c>
      <c r="B64" s="3">
        <f t="shared" si="46"/>
        <v>222</v>
      </c>
      <c r="C64" s="3">
        <f t="shared" si="46"/>
        <v>207</v>
      </c>
      <c r="D64" s="3">
        <f>F64+P64+R64</f>
        <v>199</v>
      </c>
      <c r="E64" s="3">
        <f>G64+Q64+S64</f>
        <v>188</v>
      </c>
      <c r="F64" s="5">
        <f t="shared" si="47"/>
        <v>55</v>
      </c>
      <c r="G64" s="5">
        <f t="shared" si="47"/>
        <v>49</v>
      </c>
      <c r="H64" s="25">
        <v>6</v>
      </c>
      <c r="I64" s="25">
        <v>1</v>
      </c>
      <c r="J64" s="25">
        <v>46</v>
      </c>
      <c r="K64" s="25">
        <v>41</v>
      </c>
      <c r="L64" s="25">
        <v>1</v>
      </c>
      <c r="M64" s="25">
        <v>0</v>
      </c>
      <c r="N64" s="25">
        <v>2</v>
      </c>
      <c r="O64" s="25">
        <v>7</v>
      </c>
      <c r="P64" s="29">
        <v>135</v>
      </c>
      <c r="Q64" s="29">
        <v>127</v>
      </c>
      <c r="R64" s="29">
        <v>9</v>
      </c>
      <c r="S64" s="29">
        <v>12</v>
      </c>
      <c r="T64" s="29">
        <v>23</v>
      </c>
      <c r="U64" s="29">
        <v>19</v>
      </c>
      <c r="V64" s="6"/>
    </row>
    <row r="65" spans="1:22" ht="15">
      <c r="A65" s="5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  <c r="T65" s="3"/>
      <c r="U65" s="3"/>
      <c r="V65" s="6"/>
    </row>
    <row r="66" spans="1:22" s="21" customFormat="1" ht="15">
      <c r="A66" s="5" t="s">
        <v>12</v>
      </c>
      <c r="B66" s="5">
        <f aca="true" t="shared" si="49" ref="B66:C68">F66+P66+R66+T66</f>
        <v>15</v>
      </c>
      <c r="C66" s="5">
        <f t="shared" si="49"/>
        <v>69</v>
      </c>
      <c r="D66" s="5">
        <f>D67+D68</f>
        <v>7</v>
      </c>
      <c r="E66" s="5">
        <f>E67+E68</f>
        <v>29</v>
      </c>
      <c r="F66" s="5">
        <f aca="true" t="shared" si="50" ref="F66:G68">H66+J66+L66+N66</f>
        <v>1</v>
      </c>
      <c r="G66" s="5">
        <f t="shared" si="50"/>
        <v>7</v>
      </c>
      <c r="H66" s="5">
        <f aca="true" t="shared" si="51" ref="H66:U66">H67+H68</f>
        <v>0</v>
      </c>
      <c r="I66" s="5">
        <f t="shared" si="51"/>
        <v>3</v>
      </c>
      <c r="J66" s="5">
        <f t="shared" si="51"/>
        <v>1</v>
      </c>
      <c r="K66" s="5">
        <f t="shared" si="51"/>
        <v>4</v>
      </c>
      <c r="L66" s="5">
        <f t="shared" si="51"/>
        <v>0</v>
      </c>
      <c r="M66" s="5">
        <f t="shared" si="51"/>
        <v>0</v>
      </c>
      <c r="N66" s="5">
        <f t="shared" si="51"/>
        <v>0</v>
      </c>
      <c r="O66" s="5">
        <f t="shared" si="51"/>
        <v>0</v>
      </c>
      <c r="P66" s="5">
        <f t="shared" si="51"/>
        <v>5</v>
      </c>
      <c r="Q66" s="5">
        <f t="shared" si="51"/>
        <v>21</v>
      </c>
      <c r="R66" s="5">
        <f t="shared" si="51"/>
        <v>1</v>
      </c>
      <c r="S66" s="5">
        <f t="shared" si="51"/>
        <v>1</v>
      </c>
      <c r="T66" s="5">
        <f t="shared" si="51"/>
        <v>8</v>
      </c>
      <c r="U66" s="5">
        <f t="shared" si="51"/>
        <v>40</v>
      </c>
      <c r="V66" s="20"/>
    </row>
    <row r="67" spans="1:22" ht="15">
      <c r="A67" s="22" t="s">
        <v>34</v>
      </c>
      <c r="B67" s="3">
        <f t="shared" si="49"/>
        <v>6</v>
      </c>
      <c r="C67" s="3">
        <f t="shared" si="49"/>
        <v>32</v>
      </c>
      <c r="D67" s="3">
        <f>F67+P67+R67</f>
        <v>1</v>
      </c>
      <c r="E67" s="3">
        <f>G67+Q67+S67</f>
        <v>12</v>
      </c>
      <c r="F67" s="5">
        <f t="shared" si="50"/>
        <v>0</v>
      </c>
      <c r="G67" s="5">
        <f t="shared" si="50"/>
        <v>4</v>
      </c>
      <c r="H67" s="25">
        <v>0</v>
      </c>
      <c r="I67" s="25">
        <v>2</v>
      </c>
      <c r="J67" s="25">
        <v>0</v>
      </c>
      <c r="K67" s="25">
        <v>2</v>
      </c>
      <c r="L67" s="25">
        <v>0</v>
      </c>
      <c r="M67" s="25">
        <v>0</v>
      </c>
      <c r="N67" s="25">
        <v>0</v>
      </c>
      <c r="O67" s="25">
        <v>0</v>
      </c>
      <c r="P67" s="29">
        <v>1</v>
      </c>
      <c r="Q67" s="29">
        <v>8</v>
      </c>
      <c r="R67" s="29">
        <v>0</v>
      </c>
      <c r="S67" s="29">
        <v>0</v>
      </c>
      <c r="T67" s="29">
        <v>5</v>
      </c>
      <c r="U67" s="29">
        <v>20</v>
      </c>
      <c r="V67" s="6"/>
    </row>
    <row r="68" spans="1:22" ht="15">
      <c r="A68" s="22" t="s">
        <v>35</v>
      </c>
      <c r="B68" s="3">
        <f t="shared" si="49"/>
        <v>9</v>
      </c>
      <c r="C68" s="3">
        <f t="shared" si="49"/>
        <v>37</v>
      </c>
      <c r="D68" s="3">
        <f>F68+P68+R68</f>
        <v>6</v>
      </c>
      <c r="E68" s="3">
        <f>G68+Q68+S68</f>
        <v>17</v>
      </c>
      <c r="F68" s="5">
        <f t="shared" si="50"/>
        <v>1</v>
      </c>
      <c r="G68" s="5">
        <f t="shared" si="50"/>
        <v>3</v>
      </c>
      <c r="H68" s="25">
        <v>0</v>
      </c>
      <c r="I68" s="25">
        <v>1</v>
      </c>
      <c r="J68" s="25">
        <v>1</v>
      </c>
      <c r="K68" s="25">
        <v>2</v>
      </c>
      <c r="L68" s="25">
        <v>0</v>
      </c>
      <c r="M68" s="25">
        <v>0</v>
      </c>
      <c r="N68" s="25">
        <v>0</v>
      </c>
      <c r="O68" s="25">
        <v>0</v>
      </c>
      <c r="P68" s="29">
        <v>4</v>
      </c>
      <c r="Q68" s="29">
        <v>13</v>
      </c>
      <c r="R68" s="29">
        <v>1</v>
      </c>
      <c r="S68" s="29">
        <v>1</v>
      </c>
      <c r="T68" s="29">
        <v>3</v>
      </c>
      <c r="U68" s="29">
        <v>20</v>
      </c>
      <c r="V68" s="6"/>
    </row>
    <row r="69" spans="1:22" ht="15">
      <c r="A69" s="22"/>
      <c r="B69" s="3"/>
      <c r="C69" s="3"/>
      <c r="D69" s="3"/>
      <c r="E69" s="3"/>
      <c r="F69" s="5"/>
      <c r="G69" s="5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  <c r="T69" s="3"/>
      <c r="U69" s="3"/>
      <c r="V69" s="6"/>
    </row>
    <row r="70" spans="1:22" s="21" customFormat="1" ht="15">
      <c r="A70" s="5" t="s">
        <v>13</v>
      </c>
      <c r="B70" s="5">
        <f aca="true" t="shared" si="52" ref="B70:C72">F70+P70+R70+T70</f>
        <v>720</v>
      </c>
      <c r="C70" s="5">
        <f t="shared" si="52"/>
        <v>1326</v>
      </c>
      <c r="D70" s="5">
        <f>D71+D72</f>
        <v>515</v>
      </c>
      <c r="E70" s="5">
        <f>E71+E72</f>
        <v>1042</v>
      </c>
      <c r="F70" s="5">
        <f aca="true" t="shared" si="53" ref="F70:G72">H70+J70+L70+N70</f>
        <v>156</v>
      </c>
      <c r="G70" s="5">
        <f t="shared" si="53"/>
        <v>274</v>
      </c>
      <c r="H70" s="5">
        <f aca="true" t="shared" si="54" ref="H70:U70">H71+H72</f>
        <v>15</v>
      </c>
      <c r="I70" s="5">
        <f t="shared" si="54"/>
        <v>37</v>
      </c>
      <c r="J70" s="5">
        <f t="shared" si="54"/>
        <v>124</v>
      </c>
      <c r="K70" s="5">
        <f t="shared" si="54"/>
        <v>198</v>
      </c>
      <c r="L70" s="5">
        <f t="shared" si="54"/>
        <v>1</v>
      </c>
      <c r="M70" s="5">
        <f t="shared" si="54"/>
        <v>0</v>
      </c>
      <c r="N70" s="5">
        <f t="shared" si="54"/>
        <v>16</v>
      </c>
      <c r="O70" s="5">
        <f t="shared" si="54"/>
        <v>39</v>
      </c>
      <c r="P70" s="5">
        <f t="shared" si="54"/>
        <v>349</v>
      </c>
      <c r="Q70" s="5">
        <f t="shared" si="54"/>
        <v>702</v>
      </c>
      <c r="R70" s="5">
        <f t="shared" si="54"/>
        <v>10</v>
      </c>
      <c r="S70" s="5">
        <f t="shared" si="54"/>
        <v>66</v>
      </c>
      <c r="T70" s="5">
        <f t="shared" si="54"/>
        <v>205</v>
      </c>
      <c r="U70" s="5">
        <f t="shared" si="54"/>
        <v>284</v>
      </c>
      <c r="V70" s="20"/>
    </row>
    <row r="71" spans="1:22" ht="15">
      <c r="A71" s="22" t="s">
        <v>34</v>
      </c>
      <c r="B71" s="3">
        <f t="shared" si="52"/>
        <v>173</v>
      </c>
      <c r="C71" s="3">
        <f t="shared" si="52"/>
        <v>327</v>
      </c>
      <c r="D71" s="3">
        <f>F71+P71+R71</f>
        <v>138</v>
      </c>
      <c r="E71" s="3">
        <f>G71+Q71+S71</f>
        <v>272</v>
      </c>
      <c r="F71" s="5">
        <f t="shared" si="53"/>
        <v>46</v>
      </c>
      <c r="G71" s="5">
        <f t="shared" si="53"/>
        <v>56</v>
      </c>
      <c r="H71" s="25">
        <v>10</v>
      </c>
      <c r="I71" s="25">
        <v>9</v>
      </c>
      <c r="J71" s="25">
        <v>32</v>
      </c>
      <c r="K71" s="25">
        <v>37</v>
      </c>
      <c r="L71" s="25">
        <v>1</v>
      </c>
      <c r="M71" s="25">
        <v>0</v>
      </c>
      <c r="N71" s="25">
        <v>3</v>
      </c>
      <c r="O71" s="25">
        <v>10</v>
      </c>
      <c r="P71" s="29">
        <v>90</v>
      </c>
      <c r="Q71" s="29">
        <v>206</v>
      </c>
      <c r="R71" s="29">
        <v>2</v>
      </c>
      <c r="S71" s="29">
        <v>10</v>
      </c>
      <c r="T71" s="29">
        <v>35</v>
      </c>
      <c r="U71" s="29">
        <v>55</v>
      </c>
      <c r="V71" s="6"/>
    </row>
    <row r="72" spans="1:21" s="6" customFormat="1" ht="15">
      <c r="A72" s="26" t="s">
        <v>35</v>
      </c>
      <c r="B72" s="30">
        <f t="shared" si="52"/>
        <v>547</v>
      </c>
      <c r="C72" s="30">
        <f t="shared" si="52"/>
        <v>999</v>
      </c>
      <c r="D72" s="30">
        <f>F72+P72+R72</f>
        <v>377</v>
      </c>
      <c r="E72" s="30">
        <f>G72+Q72+S72</f>
        <v>770</v>
      </c>
      <c r="F72" s="8">
        <f t="shared" si="53"/>
        <v>110</v>
      </c>
      <c r="G72" s="8">
        <f t="shared" si="53"/>
        <v>218</v>
      </c>
      <c r="H72" s="27">
        <v>5</v>
      </c>
      <c r="I72" s="27">
        <v>28</v>
      </c>
      <c r="J72" s="27">
        <v>92</v>
      </c>
      <c r="K72" s="27">
        <v>161</v>
      </c>
      <c r="L72" s="27">
        <v>0</v>
      </c>
      <c r="M72" s="27">
        <v>0</v>
      </c>
      <c r="N72" s="27">
        <v>13</v>
      </c>
      <c r="O72" s="27">
        <v>29</v>
      </c>
      <c r="P72" s="31">
        <v>259</v>
      </c>
      <c r="Q72" s="31">
        <v>496</v>
      </c>
      <c r="R72" s="31">
        <v>8</v>
      </c>
      <c r="S72" s="31">
        <v>56</v>
      </c>
      <c r="T72" s="31">
        <v>170</v>
      </c>
      <c r="U72" s="31">
        <v>229</v>
      </c>
    </row>
    <row r="73" spans="1:21" s="6" customFormat="1" ht="15">
      <c r="A73" s="11"/>
      <c r="B73" s="23"/>
      <c r="C73" s="23"/>
      <c r="D73" s="23"/>
      <c r="E73" s="23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23"/>
      <c r="Q73" s="23"/>
      <c r="R73" s="23"/>
      <c r="S73" s="23"/>
      <c r="T73" s="23"/>
      <c r="U73" s="23"/>
    </row>
    <row r="74" spans="1:22" s="21" customFormat="1" ht="15">
      <c r="A74" s="28" t="s">
        <v>16</v>
      </c>
      <c r="B74" s="5">
        <f aca="true" t="shared" si="55" ref="B74:K74">B75+B76</f>
        <v>174</v>
      </c>
      <c r="C74" s="5">
        <f t="shared" si="55"/>
        <v>433</v>
      </c>
      <c r="D74" s="5">
        <f t="shared" si="55"/>
        <v>157</v>
      </c>
      <c r="E74" s="5">
        <f t="shared" si="55"/>
        <v>408</v>
      </c>
      <c r="F74" s="5">
        <f t="shared" si="55"/>
        <v>43</v>
      </c>
      <c r="G74" s="5">
        <f t="shared" si="55"/>
        <v>110</v>
      </c>
      <c r="H74" s="5">
        <f t="shared" si="55"/>
        <v>13</v>
      </c>
      <c r="I74" s="5">
        <f t="shared" si="55"/>
        <v>33</v>
      </c>
      <c r="J74" s="5">
        <f t="shared" si="55"/>
        <v>26</v>
      </c>
      <c r="K74" s="5">
        <f t="shared" si="55"/>
        <v>58</v>
      </c>
      <c r="L74" s="5">
        <f aca="true" t="shared" si="56" ref="L74:T74">L75+L76</f>
        <v>1</v>
      </c>
      <c r="M74" s="5">
        <f t="shared" si="56"/>
        <v>2</v>
      </c>
      <c r="N74" s="5">
        <f t="shared" si="56"/>
        <v>3</v>
      </c>
      <c r="O74" s="5">
        <f t="shared" si="56"/>
        <v>17</v>
      </c>
      <c r="P74" s="5">
        <f t="shared" si="56"/>
        <v>110</v>
      </c>
      <c r="Q74" s="5">
        <f t="shared" si="56"/>
        <v>293</v>
      </c>
      <c r="R74" s="5">
        <f t="shared" si="56"/>
        <v>4</v>
      </c>
      <c r="S74" s="5">
        <f t="shared" si="56"/>
        <v>5</v>
      </c>
      <c r="T74" s="5">
        <f t="shared" si="56"/>
        <v>17</v>
      </c>
      <c r="U74" s="5">
        <f>U75+U76</f>
        <v>25</v>
      </c>
      <c r="V74" s="20"/>
    </row>
    <row r="75" spans="1:22" ht="15">
      <c r="A75" s="22" t="s">
        <v>34</v>
      </c>
      <c r="B75" s="3">
        <f aca="true" t="shared" si="57" ref="B75:S75">SUM(B79+B83+B87+B91)</f>
        <v>97</v>
      </c>
      <c r="C75" s="3">
        <f t="shared" si="57"/>
        <v>234</v>
      </c>
      <c r="D75" s="3">
        <f t="shared" si="57"/>
        <v>88</v>
      </c>
      <c r="E75" s="3">
        <f t="shared" si="57"/>
        <v>223</v>
      </c>
      <c r="F75" s="5">
        <f t="shared" si="57"/>
        <v>28</v>
      </c>
      <c r="G75" s="5">
        <f t="shared" si="57"/>
        <v>65</v>
      </c>
      <c r="H75" s="5">
        <f t="shared" si="57"/>
        <v>8</v>
      </c>
      <c r="I75" s="5">
        <f t="shared" si="57"/>
        <v>20</v>
      </c>
      <c r="J75" s="5">
        <f t="shared" si="57"/>
        <v>17</v>
      </c>
      <c r="K75" s="5">
        <f t="shared" si="57"/>
        <v>34</v>
      </c>
      <c r="L75" s="5">
        <f t="shared" si="57"/>
        <v>1</v>
      </c>
      <c r="M75" s="5">
        <f t="shared" si="57"/>
        <v>2</v>
      </c>
      <c r="N75" s="5">
        <f t="shared" si="57"/>
        <v>2</v>
      </c>
      <c r="O75" s="5">
        <f t="shared" si="57"/>
        <v>9</v>
      </c>
      <c r="P75" s="3">
        <f t="shared" si="57"/>
        <v>57</v>
      </c>
      <c r="Q75" s="3">
        <f t="shared" si="57"/>
        <v>155</v>
      </c>
      <c r="R75" s="3">
        <f t="shared" si="57"/>
        <v>3</v>
      </c>
      <c r="S75" s="3">
        <f t="shared" si="57"/>
        <v>3</v>
      </c>
      <c r="T75" s="3">
        <f>SUM(T79+T83+T91)</f>
        <v>9</v>
      </c>
      <c r="U75" s="3">
        <f>SUM(U79+U83+U91)</f>
        <v>11</v>
      </c>
      <c r="V75" s="6"/>
    </row>
    <row r="76" spans="1:22" ht="15">
      <c r="A76" s="22" t="s">
        <v>35</v>
      </c>
      <c r="B76" s="3">
        <f aca="true" t="shared" si="58" ref="B76:S76">SUM(B80+B84+B88+B92)</f>
        <v>77</v>
      </c>
      <c r="C76" s="3">
        <f t="shared" si="58"/>
        <v>199</v>
      </c>
      <c r="D76" s="3">
        <f t="shared" si="58"/>
        <v>69</v>
      </c>
      <c r="E76" s="3">
        <f t="shared" si="58"/>
        <v>185</v>
      </c>
      <c r="F76" s="5">
        <f t="shared" si="58"/>
        <v>15</v>
      </c>
      <c r="G76" s="5">
        <f t="shared" si="58"/>
        <v>45</v>
      </c>
      <c r="H76" s="5">
        <f t="shared" si="58"/>
        <v>5</v>
      </c>
      <c r="I76" s="5">
        <f t="shared" si="58"/>
        <v>13</v>
      </c>
      <c r="J76" s="5">
        <f t="shared" si="58"/>
        <v>9</v>
      </c>
      <c r="K76" s="5">
        <f t="shared" si="58"/>
        <v>24</v>
      </c>
      <c r="L76" s="5">
        <f t="shared" si="58"/>
        <v>0</v>
      </c>
      <c r="M76" s="5">
        <f t="shared" si="58"/>
        <v>0</v>
      </c>
      <c r="N76" s="5">
        <f t="shared" si="58"/>
        <v>1</v>
      </c>
      <c r="O76" s="5">
        <f t="shared" si="58"/>
        <v>8</v>
      </c>
      <c r="P76" s="3">
        <f t="shared" si="58"/>
        <v>53</v>
      </c>
      <c r="Q76" s="3">
        <f t="shared" si="58"/>
        <v>138</v>
      </c>
      <c r="R76" s="3">
        <f t="shared" si="58"/>
        <v>1</v>
      </c>
      <c r="S76" s="3">
        <f t="shared" si="58"/>
        <v>2</v>
      </c>
      <c r="T76" s="3">
        <f>SUM(T80+T84+T92)</f>
        <v>8</v>
      </c>
      <c r="U76" s="3">
        <f>SUM(U80+U84+U92)</f>
        <v>14</v>
      </c>
      <c r="V76" s="6"/>
    </row>
    <row r="77" spans="1:22" ht="15">
      <c r="A77" s="5"/>
      <c r="B77" s="3"/>
      <c r="C77" s="3"/>
      <c r="D77" s="3"/>
      <c r="E77" s="3"/>
      <c r="F77" s="5"/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  <c r="T77" s="3"/>
      <c r="U77" s="3"/>
      <c r="V77" s="6"/>
    </row>
    <row r="78" spans="1:22" s="21" customFormat="1" ht="15">
      <c r="A78" s="5" t="s">
        <v>11</v>
      </c>
      <c r="B78" s="5">
        <f aca="true" t="shared" si="59" ref="B78:C80">F78+P78+R78+T78</f>
        <v>36</v>
      </c>
      <c r="C78" s="5">
        <f t="shared" si="59"/>
        <v>60</v>
      </c>
      <c r="D78" s="5">
        <f>D79+D80</f>
        <v>36</v>
      </c>
      <c r="E78" s="5">
        <f>E79+E80</f>
        <v>60</v>
      </c>
      <c r="F78" s="5">
        <f aca="true" t="shared" si="60" ref="F78:G80">H78+J78+L78+N78</f>
        <v>9</v>
      </c>
      <c r="G78" s="5">
        <f t="shared" si="60"/>
        <v>10</v>
      </c>
      <c r="H78" s="5">
        <f aca="true" t="shared" si="61" ref="H78:U78">H79+H80</f>
        <v>5</v>
      </c>
      <c r="I78" s="5">
        <f t="shared" si="61"/>
        <v>4</v>
      </c>
      <c r="J78" s="5">
        <f t="shared" si="61"/>
        <v>2</v>
      </c>
      <c r="K78" s="5">
        <f t="shared" si="61"/>
        <v>3</v>
      </c>
      <c r="L78" s="5">
        <f t="shared" si="61"/>
        <v>0</v>
      </c>
      <c r="M78" s="5">
        <f t="shared" si="61"/>
        <v>2</v>
      </c>
      <c r="N78" s="5">
        <f t="shared" si="61"/>
        <v>2</v>
      </c>
      <c r="O78" s="5">
        <f t="shared" si="61"/>
        <v>1</v>
      </c>
      <c r="P78" s="5">
        <f t="shared" si="61"/>
        <v>25</v>
      </c>
      <c r="Q78" s="5">
        <f t="shared" si="61"/>
        <v>49</v>
      </c>
      <c r="R78" s="5">
        <f t="shared" si="61"/>
        <v>2</v>
      </c>
      <c r="S78" s="5">
        <f t="shared" si="61"/>
        <v>1</v>
      </c>
      <c r="T78" s="5">
        <f t="shared" si="61"/>
        <v>0</v>
      </c>
      <c r="U78" s="5">
        <f t="shared" si="61"/>
        <v>0</v>
      </c>
      <c r="V78" s="20"/>
    </row>
    <row r="79" spans="1:22" ht="15">
      <c r="A79" s="22" t="s">
        <v>34</v>
      </c>
      <c r="B79" s="3">
        <f t="shared" si="59"/>
        <v>36</v>
      </c>
      <c r="C79" s="3">
        <f t="shared" si="59"/>
        <v>58</v>
      </c>
      <c r="D79" s="3">
        <f>F79+P79+R79</f>
        <v>36</v>
      </c>
      <c r="E79" s="3">
        <f>G79+Q79+S79</f>
        <v>58</v>
      </c>
      <c r="F79" s="5">
        <f t="shared" si="60"/>
        <v>9</v>
      </c>
      <c r="G79" s="5">
        <f t="shared" si="60"/>
        <v>10</v>
      </c>
      <c r="H79" s="25">
        <v>5</v>
      </c>
      <c r="I79" s="25">
        <v>4</v>
      </c>
      <c r="J79" s="25">
        <v>2</v>
      </c>
      <c r="K79" s="25">
        <v>3</v>
      </c>
      <c r="L79" s="25">
        <v>0</v>
      </c>
      <c r="M79" s="25">
        <v>2</v>
      </c>
      <c r="N79" s="25">
        <v>2</v>
      </c>
      <c r="O79" s="25">
        <v>1</v>
      </c>
      <c r="P79" s="29">
        <v>25</v>
      </c>
      <c r="Q79" s="29">
        <v>47</v>
      </c>
      <c r="R79" s="29">
        <v>2</v>
      </c>
      <c r="S79" s="29">
        <v>1</v>
      </c>
      <c r="T79" s="29">
        <v>0</v>
      </c>
      <c r="U79" s="29">
        <v>0</v>
      </c>
      <c r="V79" s="6"/>
    </row>
    <row r="80" spans="1:22" ht="15">
      <c r="A80" s="22" t="s">
        <v>35</v>
      </c>
      <c r="B80" s="3">
        <f t="shared" si="59"/>
        <v>0</v>
      </c>
      <c r="C80" s="3">
        <f t="shared" si="59"/>
        <v>2</v>
      </c>
      <c r="D80" s="3">
        <f>F80+P80+R80</f>
        <v>0</v>
      </c>
      <c r="E80" s="3">
        <f>G80+Q80+S80</f>
        <v>2</v>
      </c>
      <c r="F80" s="5">
        <f t="shared" si="60"/>
        <v>0</v>
      </c>
      <c r="G80" s="5">
        <f t="shared" si="60"/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9">
        <v>0</v>
      </c>
      <c r="Q80" s="29">
        <v>2</v>
      </c>
      <c r="R80" s="29">
        <v>0</v>
      </c>
      <c r="S80" s="29">
        <v>0</v>
      </c>
      <c r="T80" s="29">
        <v>0</v>
      </c>
      <c r="U80" s="29">
        <v>0</v>
      </c>
      <c r="V80" s="6"/>
    </row>
    <row r="81" spans="1:22" ht="15">
      <c r="A81" s="5"/>
      <c r="B81" s="3"/>
      <c r="C81" s="3"/>
      <c r="D81" s="3"/>
      <c r="E81" s="3"/>
      <c r="F81" s="5"/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  <c r="T81" s="3"/>
      <c r="U81" s="3"/>
      <c r="V81" s="6"/>
    </row>
    <row r="82" spans="1:22" s="21" customFormat="1" ht="15">
      <c r="A82" s="5" t="s">
        <v>12</v>
      </c>
      <c r="B82" s="5">
        <f aca="true" t="shared" si="62" ref="B82:C84">F82+P82+R82+T82</f>
        <v>33</v>
      </c>
      <c r="C82" s="5">
        <f t="shared" si="62"/>
        <v>54</v>
      </c>
      <c r="D82" s="5">
        <f>D83+D84</f>
        <v>21</v>
      </c>
      <c r="E82" s="5">
        <f>E83+E84</f>
        <v>35</v>
      </c>
      <c r="F82" s="5">
        <f aca="true" t="shared" si="63" ref="F82:G84">H82+J82+L82+N82</f>
        <v>3</v>
      </c>
      <c r="G82" s="5">
        <f t="shared" si="63"/>
        <v>6</v>
      </c>
      <c r="H82" s="5">
        <f aca="true" t="shared" si="64" ref="H82:U82">H83+H84</f>
        <v>0</v>
      </c>
      <c r="I82" s="5">
        <f t="shared" si="64"/>
        <v>3</v>
      </c>
      <c r="J82" s="5">
        <f t="shared" si="64"/>
        <v>3</v>
      </c>
      <c r="K82" s="5">
        <f t="shared" si="64"/>
        <v>1</v>
      </c>
      <c r="L82" s="5">
        <f t="shared" si="64"/>
        <v>0</v>
      </c>
      <c r="M82" s="5">
        <f t="shared" si="64"/>
        <v>0</v>
      </c>
      <c r="N82" s="5">
        <f t="shared" si="64"/>
        <v>0</v>
      </c>
      <c r="O82" s="5">
        <f t="shared" si="64"/>
        <v>2</v>
      </c>
      <c r="P82" s="5">
        <f t="shared" si="64"/>
        <v>16</v>
      </c>
      <c r="Q82" s="5">
        <f t="shared" si="64"/>
        <v>27</v>
      </c>
      <c r="R82" s="5">
        <f t="shared" si="64"/>
        <v>2</v>
      </c>
      <c r="S82" s="5">
        <f t="shared" si="64"/>
        <v>2</v>
      </c>
      <c r="T82" s="5">
        <f t="shared" si="64"/>
        <v>12</v>
      </c>
      <c r="U82" s="5">
        <f t="shared" si="64"/>
        <v>19</v>
      </c>
      <c r="V82" s="20"/>
    </row>
    <row r="83" spans="1:22" ht="15">
      <c r="A83" s="22" t="s">
        <v>34</v>
      </c>
      <c r="B83" s="3">
        <f t="shared" si="62"/>
        <v>13</v>
      </c>
      <c r="C83" s="3">
        <f t="shared" si="62"/>
        <v>26</v>
      </c>
      <c r="D83" s="3">
        <f>F83+P83+R83</f>
        <v>7</v>
      </c>
      <c r="E83" s="3">
        <f>G83+Q83+S83</f>
        <v>16</v>
      </c>
      <c r="F83" s="5">
        <f t="shared" si="63"/>
        <v>2</v>
      </c>
      <c r="G83" s="5">
        <f t="shared" si="63"/>
        <v>1</v>
      </c>
      <c r="H83" s="25">
        <v>0</v>
      </c>
      <c r="I83" s="25">
        <v>0</v>
      </c>
      <c r="J83" s="25">
        <v>2</v>
      </c>
      <c r="K83" s="25">
        <v>0</v>
      </c>
      <c r="L83" s="25">
        <v>0</v>
      </c>
      <c r="M83" s="25">
        <v>0</v>
      </c>
      <c r="N83" s="25">
        <v>0</v>
      </c>
      <c r="O83" s="25">
        <v>1</v>
      </c>
      <c r="P83" s="29">
        <v>4</v>
      </c>
      <c r="Q83" s="29">
        <v>13</v>
      </c>
      <c r="R83" s="29">
        <v>1</v>
      </c>
      <c r="S83" s="29">
        <v>2</v>
      </c>
      <c r="T83" s="29">
        <v>6</v>
      </c>
      <c r="U83" s="29">
        <v>10</v>
      </c>
      <c r="V83" s="6"/>
    </row>
    <row r="84" spans="1:22" ht="15">
      <c r="A84" s="22" t="s">
        <v>35</v>
      </c>
      <c r="B84" s="3">
        <f t="shared" si="62"/>
        <v>20</v>
      </c>
      <c r="C84" s="3">
        <f t="shared" si="62"/>
        <v>28</v>
      </c>
      <c r="D84" s="3">
        <f>F84+P84+R84</f>
        <v>14</v>
      </c>
      <c r="E84" s="3">
        <f>G84+Q84+S84</f>
        <v>19</v>
      </c>
      <c r="F84" s="5">
        <f t="shared" si="63"/>
        <v>1</v>
      </c>
      <c r="G84" s="5">
        <f t="shared" si="63"/>
        <v>5</v>
      </c>
      <c r="H84" s="25">
        <v>0</v>
      </c>
      <c r="I84" s="25">
        <v>3</v>
      </c>
      <c r="J84" s="25">
        <v>1</v>
      </c>
      <c r="K84" s="25">
        <v>1</v>
      </c>
      <c r="L84" s="25">
        <v>0</v>
      </c>
      <c r="M84" s="25">
        <v>0</v>
      </c>
      <c r="N84" s="25">
        <v>0</v>
      </c>
      <c r="O84" s="25">
        <v>1</v>
      </c>
      <c r="P84" s="29">
        <v>12</v>
      </c>
      <c r="Q84" s="29">
        <v>14</v>
      </c>
      <c r="R84" s="29">
        <v>1</v>
      </c>
      <c r="S84" s="29">
        <v>0</v>
      </c>
      <c r="T84" s="29">
        <v>6</v>
      </c>
      <c r="U84" s="29">
        <v>9</v>
      </c>
      <c r="V84" s="6"/>
    </row>
    <row r="85" spans="1:22" ht="15" hidden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6"/>
    </row>
    <row r="86" spans="1:22" s="21" customFormat="1" ht="15" hidden="1">
      <c r="A86" s="5" t="s">
        <v>13</v>
      </c>
      <c r="B86" s="5">
        <f aca="true" t="shared" si="65" ref="B86:C88">F86+P86+R86+T86</f>
        <v>0</v>
      </c>
      <c r="C86" s="5">
        <f t="shared" si="65"/>
        <v>0</v>
      </c>
      <c r="D86" s="5">
        <f>D87+D88</f>
        <v>0</v>
      </c>
      <c r="E86" s="5">
        <f>E87+E88</f>
        <v>0</v>
      </c>
      <c r="F86" s="5">
        <f aca="true" t="shared" si="66" ref="F86:G88">H86+J86+L86+N86</f>
        <v>0</v>
      </c>
      <c r="G86" s="5">
        <f t="shared" si="66"/>
        <v>0</v>
      </c>
      <c r="H86" s="5">
        <f aca="true" t="shared" si="67" ref="H86:U86">H87+H88</f>
        <v>0</v>
      </c>
      <c r="I86" s="5">
        <f t="shared" si="67"/>
        <v>0</v>
      </c>
      <c r="J86" s="5">
        <f t="shared" si="67"/>
        <v>0</v>
      </c>
      <c r="K86" s="5">
        <f t="shared" si="67"/>
        <v>0</v>
      </c>
      <c r="L86" s="5">
        <f t="shared" si="67"/>
        <v>0</v>
      </c>
      <c r="M86" s="5">
        <f t="shared" si="67"/>
        <v>0</v>
      </c>
      <c r="N86" s="5">
        <f t="shared" si="67"/>
        <v>0</v>
      </c>
      <c r="O86" s="5">
        <f t="shared" si="67"/>
        <v>0</v>
      </c>
      <c r="P86" s="5">
        <f t="shared" si="67"/>
        <v>0</v>
      </c>
      <c r="Q86" s="5">
        <f t="shared" si="67"/>
        <v>0</v>
      </c>
      <c r="R86" s="5">
        <f t="shared" si="67"/>
        <v>0</v>
      </c>
      <c r="S86" s="5">
        <f t="shared" si="67"/>
        <v>0</v>
      </c>
      <c r="T86" s="5">
        <f t="shared" si="67"/>
        <v>0</v>
      </c>
      <c r="U86" s="5">
        <f t="shared" si="67"/>
        <v>0</v>
      </c>
      <c r="V86" s="20"/>
    </row>
    <row r="87" spans="1:22" ht="15" hidden="1">
      <c r="A87" s="22" t="s">
        <v>34</v>
      </c>
      <c r="B87" s="3">
        <f t="shared" si="65"/>
        <v>0</v>
      </c>
      <c r="C87" s="3">
        <f t="shared" si="65"/>
        <v>0</v>
      </c>
      <c r="D87" s="3">
        <f>F87+P87+R87</f>
        <v>0</v>
      </c>
      <c r="E87" s="3">
        <f>G87+Q87+S87</f>
        <v>0</v>
      </c>
      <c r="F87" s="5">
        <f t="shared" si="66"/>
        <v>0</v>
      </c>
      <c r="G87" s="5">
        <f t="shared" si="66"/>
        <v>0</v>
      </c>
      <c r="H87" s="25"/>
      <c r="I87" s="25"/>
      <c r="J87" s="25"/>
      <c r="K87" s="25"/>
      <c r="L87" s="25"/>
      <c r="M87" s="25"/>
      <c r="N87" s="25"/>
      <c r="O87" s="25"/>
      <c r="P87" s="29"/>
      <c r="Q87" s="29"/>
      <c r="R87" s="29"/>
      <c r="S87" s="29"/>
      <c r="T87" s="29"/>
      <c r="U87" s="29"/>
      <c r="V87" s="6"/>
    </row>
    <row r="88" spans="1:22" ht="15" hidden="1">
      <c r="A88" s="22" t="s">
        <v>35</v>
      </c>
      <c r="B88" s="3">
        <f t="shared" si="65"/>
        <v>0</v>
      </c>
      <c r="C88" s="3">
        <f t="shared" si="65"/>
        <v>0</v>
      </c>
      <c r="D88" s="3">
        <f>F88+P88+R88</f>
        <v>0</v>
      </c>
      <c r="E88" s="3">
        <f>G88+Q88+S88</f>
        <v>0</v>
      </c>
      <c r="F88" s="5">
        <f t="shared" si="66"/>
        <v>0</v>
      </c>
      <c r="G88" s="5">
        <f t="shared" si="66"/>
        <v>0</v>
      </c>
      <c r="H88" s="25"/>
      <c r="I88" s="25"/>
      <c r="J88" s="25"/>
      <c r="K88" s="25"/>
      <c r="L88" s="25"/>
      <c r="M88" s="25"/>
      <c r="N88" s="25"/>
      <c r="O88" s="25"/>
      <c r="P88" s="29"/>
      <c r="Q88" s="29"/>
      <c r="R88" s="29"/>
      <c r="S88" s="29"/>
      <c r="T88" s="29"/>
      <c r="U88" s="29"/>
      <c r="V88" s="6"/>
    </row>
    <row r="89" spans="1:22" ht="15">
      <c r="A89" s="22"/>
      <c r="B89" s="3"/>
      <c r="C89" s="3"/>
      <c r="D89" s="3"/>
      <c r="E89" s="3"/>
      <c r="F89" s="5"/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  <c r="T89" s="3"/>
      <c r="U89" s="3"/>
      <c r="V89" s="6"/>
    </row>
    <row r="90" spans="1:22" s="21" customFormat="1" ht="15">
      <c r="A90" s="5" t="s">
        <v>36</v>
      </c>
      <c r="B90" s="5">
        <f aca="true" t="shared" si="68" ref="B90:C92">F90+P90+R90+T90</f>
        <v>105</v>
      </c>
      <c r="C90" s="5">
        <f t="shared" si="68"/>
        <v>319</v>
      </c>
      <c r="D90" s="5">
        <f>D91+D92</f>
        <v>100</v>
      </c>
      <c r="E90" s="5">
        <f>E91+E92</f>
        <v>313</v>
      </c>
      <c r="F90" s="5">
        <f aca="true" t="shared" si="69" ref="F90:G92">H90+J90+L90+N90</f>
        <v>31</v>
      </c>
      <c r="G90" s="5">
        <f t="shared" si="69"/>
        <v>94</v>
      </c>
      <c r="H90" s="5">
        <f aca="true" t="shared" si="70" ref="H90:U90">H91+H92</f>
        <v>8</v>
      </c>
      <c r="I90" s="5">
        <f t="shared" si="70"/>
        <v>26</v>
      </c>
      <c r="J90" s="5">
        <f t="shared" si="70"/>
        <v>21</v>
      </c>
      <c r="K90" s="5">
        <f t="shared" si="70"/>
        <v>54</v>
      </c>
      <c r="L90" s="5">
        <f t="shared" si="70"/>
        <v>1</v>
      </c>
      <c r="M90" s="5">
        <f t="shared" si="70"/>
        <v>0</v>
      </c>
      <c r="N90" s="5">
        <f t="shared" si="70"/>
        <v>1</v>
      </c>
      <c r="O90" s="5">
        <f t="shared" si="70"/>
        <v>14</v>
      </c>
      <c r="P90" s="5">
        <f t="shared" si="70"/>
        <v>69</v>
      </c>
      <c r="Q90" s="5">
        <f t="shared" si="70"/>
        <v>217</v>
      </c>
      <c r="R90" s="5">
        <f t="shared" si="70"/>
        <v>0</v>
      </c>
      <c r="S90" s="5">
        <f t="shared" si="70"/>
        <v>2</v>
      </c>
      <c r="T90" s="5">
        <f t="shared" si="70"/>
        <v>5</v>
      </c>
      <c r="U90" s="5">
        <f t="shared" si="70"/>
        <v>6</v>
      </c>
      <c r="V90" s="20"/>
    </row>
    <row r="91" spans="1:22" ht="15">
      <c r="A91" s="22" t="s">
        <v>34</v>
      </c>
      <c r="B91" s="3">
        <f t="shared" si="68"/>
        <v>48</v>
      </c>
      <c r="C91" s="3">
        <f t="shared" si="68"/>
        <v>150</v>
      </c>
      <c r="D91" s="3">
        <f>F91+P91+R91</f>
        <v>45</v>
      </c>
      <c r="E91" s="3">
        <f>G91+Q91+S91</f>
        <v>149</v>
      </c>
      <c r="F91" s="5">
        <f t="shared" si="69"/>
        <v>17</v>
      </c>
      <c r="G91" s="5">
        <f t="shared" si="69"/>
        <v>54</v>
      </c>
      <c r="H91" s="25">
        <v>3</v>
      </c>
      <c r="I91" s="25">
        <v>16</v>
      </c>
      <c r="J91" s="25">
        <v>13</v>
      </c>
      <c r="K91" s="25">
        <v>31</v>
      </c>
      <c r="L91" s="25">
        <v>1</v>
      </c>
      <c r="M91" s="25">
        <v>0</v>
      </c>
      <c r="N91" s="25">
        <v>0</v>
      </c>
      <c r="O91" s="25">
        <v>7</v>
      </c>
      <c r="P91" s="29">
        <v>28</v>
      </c>
      <c r="Q91" s="29">
        <v>95</v>
      </c>
      <c r="R91" s="29">
        <v>0</v>
      </c>
      <c r="S91" s="29">
        <v>0</v>
      </c>
      <c r="T91" s="29">
        <v>3</v>
      </c>
      <c r="U91" s="29">
        <v>1</v>
      </c>
      <c r="V91" s="6"/>
    </row>
    <row r="92" spans="1:21" s="6" customFormat="1" ht="15">
      <c r="A92" s="26" t="s">
        <v>35</v>
      </c>
      <c r="B92" s="30">
        <f t="shared" si="68"/>
        <v>57</v>
      </c>
      <c r="C92" s="30">
        <f t="shared" si="68"/>
        <v>169</v>
      </c>
      <c r="D92" s="30">
        <f>F92+P92+R92</f>
        <v>55</v>
      </c>
      <c r="E92" s="30">
        <f>G92+Q92+S92</f>
        <v>164</v>
      </c>
      <c r="F92" s="8">
        <f t="shared" si="69"/>
        <v>14</v>
      </c>
      <c r="G92" s="8">
        <f t="shared" si="69"/>
        <v>40</v>
      </c>
      <c r="H92" s="27">
        <v>5</v>
      </c>
      <c r="I92" s="27">
        <v>10</v>
      </c>
      <c r="J92" s="27">
        <v>8</v>
      </c>
      <c r="K92" s="27">
        <v>23</v>
      </c>
      <c r="L92" s="27">
        <v>0</v>
      </c>
      <c r="M92" s="27">
        <v>0</v>
      </c>
      <c r="N92" s="27">
        <v>1</v>
      </c>
      <c r="O92" s="27">
        <v>7</v>
      </c>
      <c r="P92" s="31">
        <v>41</v>
      </c>
      <c r="Q92" s="31">
        <v>122</v>
      </c>
      <c r="R92" s="31">
        <v>0</v>
      </c>
      <c r="S92" s="31">
        <v>2</v>
      </c>
      <c r="T92" s="31">
        <v>2</v>
      </c>
      <c r="U92" s="31">
        <v>5</v>
      </c>
    </row>
    <row r="93" spans="1:21" s="6" customFormat="1" ht="15">
      <c r="A93" s="32"/>
      <c r="B93" s="23"/>
      <c r="C93" s="23"/>
      <c r="D93" s="23"/>
      <c r="E93" s="2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23"/>
      <c r="Q93" s="23"/>
      <c r="R93" s="23"/>
      <c r="S93" s="23"/>
      <c r="T93" s="23"/>
      <c r="U93" s="23"/>
    </row>
    <row r="94" spans="1:22" s="21" customFormat="1" ht="15">
      <c r="A94" s="28" t="s">
        <v>17</v>
      </c>
      <c r="B94" s="5">
        <f aca="true" t="shared" si="71" ref="B94:K94">B95+B96</f>
        <v>248</v>
      </c>
      <c r="C94" s="5">
        <f t="shared" si="71"/>
        <v>414</v>
      </c>
      <c r="D94" s="5">
        <f t="shared" si="71"/>
        <v>234</v>
      </c>
      <c r="E94" s="5">
        <f t="shared" si="71"/>
        <v>377</v>
      </c>
      <c r="F94" s="5">
        <f t="shared" si="71"/>
        <v>41</v>
      </c>
      <c r="G94" s="5">
        <f t="shared" si="71"/>
        <v>75</v>
      </c>
      <c r="H94" s="5">
        <f t="shared" si="71"/>
        <v>18</v>
      </c>
      <c r="I94" s="5">
        <f t="shared" si="71"/>
        <v>44</v>
      </c>
      <c r="J94" s="5">
        <f t="shared" si="71"/>
        <v>12</v>
      </c>
      <c r="K94" s="5">
        <f t="shared" si="71"/>
        <v>12</v>
      </c>
      <c r="L94" s="5">
        <f aca="true" t="shared" si="72" ref="L94:U94">L95+L96</f>
        <v>1</v>
      </c>
      <c r="M94" s="5">
        <f t="shared" si="72"/>
        <v>2</v>
      </c>
      <c r="N94" s="5">
        <f t="shared" si="72"/>
        <v>10</v>
      </c>
      <c r="O94" s="5">
        <f t="shared" si="72"/>
        <v>17</v>
      </c>
      <c r="P94" s="5">
        <f t="shared" si="72"/>
        <v>186</v>
      </c>
      <c r="Q94" s="5">
        <f t="shared" si="72"/>
        <v>291</v>
      </c>
      <c r="R94" s="5">
        <f t="shared" si="72"/>
        <v>7</v>
      </c>
      <c r="S94" s="5">
        <f t="shared" si="72"/>
        <v>11</v>
      </c>
      <c r="T94" s="5">
        <f t="shared" si="72"/>
        <v>14</v>
      </c>
      <c r="U94" s="5">
        <f t="shared" si="72"/>
        <v>37</v>
      </c>
      <c r="V94" s="20"/>
    </row>
    <row r="95" spans="1:22" ht="15">
      <c r="A95" s="22" t="s">
        <v>34</v>
      </c>
      <c r="B95" s="3">
        <f aca="true" t="shared" si="73" ref="B95:G95">SUM(B99+B103)</f>
        <v>179</v>
      </c>
      <c r="C95" s="3">
        <f t="shared" si="73"/>
        <v>314</v>
      </c>
      <c r="D95" s="3">
        <f t="shared" si="73"/>
        <v>169</v>
      </c>
      <c r="E95" s="3">
        <f t="shared" si="73"/>
        <v>287</v>
      </c>
      <c r="F95" s="5">
        <f t="shared" si="73"/>
        <v>33</v>
      </c>
      <c r="G95" s="5">
        <f t="shared" si="73"/>
        <v>56</v>
      </c>
      <c r="H95" s="5">
        <f>SUM(H99+H103)</f>
        <v>15</v>
      </c>
      <c r="I95" s="5">
        <f aca="true" t="shared" si="74" ref="I95:U96">SUM(I99+I103)</f>
        <v>33</v>
      </c>
      <c r="J95" s="5">
        <f t="shared" si="74"/>
        <v>10</v>
      </c>
      <c r="K95" s="5">
        <f t="shared" si="74"/>
        <v>10</v>
      </c>
      <c r="L95" s="5">
        <f t="shared" si="74"/>
        <v>1</v>
      </c>
      <c r="M95" s="5">
        <f t="shared" si="74"/>
        <v>2</v>
      </c>
      <c r="N95" s="5">
        <f t="shared" si="74"/>
        <v>7</v>
      </c>
      <c r="O95" s="5">
        <f t="shared" si="74"/>
        <v>11</v>
      </c>
      <c r="P95" s="3">
        <f t="shared" si="74"/>
        <v>129</v>
      </c>
      <c r="Q95" s="3">
        <f t="shared" si="74"/>
        <v>221</v>
      </c>
      <c r="R95" s="3">
        <f t="shared" si="74"/>
        <v>7</v>
      </c>
      <c r="S95" s="3">
        <f t="shared" si="74"/>
        <v>10</v>
      </c>
      <c r="T95" s="3">
        <f t="shared" si="74"/>
        <v>10</v>
      </c>
      <c r="U95" s="3">
        <f t="shared" si="74"/>
        <v>27</v>
      </c>
      <c r="V95" s="6"/>
    </row>
    <row r="96" spans="1:22" ht="15">
      <c r="A96" s="22" t="s">
        <v>35</v>
      </c>
      <c r="B96" s="3">
        <f aca="true" t="shared" si="75" ref="B96:G96">SUM(B100+B104)</f>
        <v>69</v>
      </c>
      <c r="C96" s="3">
        <f t="shared" si="75"/>
        <v>100</v>
      </c>
      <c r="D96" s="3">
        <f t="shared" si="75"/>
        <v>65</v>
      </c>
      <c r="E96" s="3">
        <f t="shared" si="75"/>
        <v>90</v>
      </c>
      <c r="F96" s="5">
        <f t="shared" si="75"/>
        <v>8</v>
      </c>
      <c r="G96" s="5">
        <f t="shared" si="75"/>
        <v>19</v>
      </c>
      <c r="H96" s="5">
        <f>SUM(H100+H104)</f>
        <v>3</v>
      </c>
      <c r="I96" s="5">
        <f t="shared" si="74"/>
        <v>11</v>
      </c>
      <c r="J96" s="5">
        <f t="shared" si="74"/>
        <v>2</v>
      </c>
      <c r="K96" s="5">
        <f t="shared" si="74"/>
        <v>2</v>
      </c>
      <c r="L96" s="5">
        <f t="shared" si="74"/>
        <v>0</v>
      </c>
      <c r="M96" s="5">
        <f t="shared" si="74"/>
        <v>0</v>
      </c>
      <c r="N96" s="5">
        <f t="shared" si="74"/>
        <v>3</v>
      </c>
      <c r="O96" s="5">
        <f t="shared" si="74"/>
        <v>6</v>
      </c>
      <c r="P96" s="3">
        <f t="shared" si="74"/>
        <v>57</v>
      </c>
      <c r="Q96" s="3">
        <f t="shared" si="74"/>
        <v>70</v>
      </c>
      <c r="R96" s="3">
        <f t="shared" si="74"/>
        <v>0</v>
      </c>
      <c r="S96" s="3">
        <f t="shared" si="74"/>
        <v>1</v>
      </c>
      <c r="T96" s="3">
        <f t="shared" si="74"/>
        <v>4</v>
      </c>
      <c r="U96" s="3">
        <f t="shared" si="74"/>
        <v>10</v>
      </c>
      <c r="V96" s="6"/>
    </row>
    <row r="97" spans="1:22" ht="15">
      <c r="A97" s="5"/>
      <c r="B97" s="3"/>
      <c r="C97" s="3"/>
      <c r="D97" s="3"/>
      <c r="E97" s="3"/>
      <c r="F97" s="5"/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  <c r="T97" s="3"/>
      <c r="U97" s="3"/>
      <c r="V97" s="6"/>
    </row>
    <row r="98" spans="1:22" s="21" customFormat="1" ht="15">
      <c r="A98" s="5" t="s">
        <v>11</v>
      </c>
      <c r="B98" s="5">
        <f aca="true" t="shared" si="76" ref="B98:C100">F98+P98+R98+T98</f>
        <v>93</v>
      </c>
      <c r="C98" s="5">
        <f t="shared" si="76"/>
        <v>186</v>
      </c>
      <c r="D98" s="5">
        <f>D99+D100</f>
        <v>92</v>
      </c>
      <c r="E98" s="5">
        <f>E99+E100</f>
        <v>186</v>
      </c>
      <c r="F98" s="5">
        <f aca="true" t="shared" si="77" ref="F98:G100">H98+J98+L98+N98</f>
        <v>11</v>
      </c>
      <c r="G98" s="5">
        <f t="shared" si="77"/>
        <v>22</v>
      </c>
      <c r="H98" s="11">
        <f aca="true" t="shared" si="78" ref="H98:U98">H99+H100</f>
        <v>4</v>
      </c>
      <c r="I98" s="11">
        <f t="shared" si="78"/>
        <v>15</v>
      </c>
      <c r="J98" s="11">
        <f t="shared" si="78"/>
        <v>2</v>
      </c>
      <c r="K98" s="11">
        <f t="shared" si="78"/>
        <v>4</v>
      </c>
      <c r="L98" s="11">
        <f t="shared" si="78"/>
        <v>1</v>
      </c>
      <c r="M98" s="11">
        <f t="shared" si="78"/>
        <v>0</v>
      </c>
      <c r="N98" s="11">
        <f t="shared" si="78"/>
        <v>4</v>
      </c>
      <c r="O98" s="11">
        <f t="shared" si="78"/>
        <v>3</v>
      </c>
      <c r="P98" s="11">
        <f t="shared" si="78"/>
        <v>75</v>
      </c>
      <c r="Q98" s="11">
        <f t="shared" si="78"/>
        <v>158</v>
      </c>
      <c r="R98" s="11">
        <f t="shared" si="78"/>
        <v>6</v>
      </c>
      <c r="S98" s="11">
        <f t="shared" si="78"/>
        <v>6</v>
      </c>
      <c r="T98" s="11">
        <f t="shared" si="78"/>
        <v>1</v>
      </c>
      <c r="U98" s="11">
        <f t="shared" si="78"/>
        <v>0</v>
      </c>
      <c r="V98" s="20"/>
    </row>
    <row r="99" spans="1:22" ht="15">
      <c r="A99" s="22" t="s">
        <v>34</v>
      </c>
      <c r="B99" s="3">
        <f t="shared" si="76"/>
        <v>70</v>
      </c>
      <c r="C99" s="3">
        <f t="shared" si="76"/>
        <v>151</v>
      </c>
      <c r="D99" s="3">
        <f>F99+P99+R99</f>
        <v>69</v>
      </c>
      <c r="E99" s="3">
        <f>G99+Q99+S99</f>
        <v>151</v>
      </c>
      <c r="F99" s="5">
        <f t="shared" si="77"/>
        <v>8</v>
      </c>
      <c r="G99" s="5">
        <f t="shared" si="77"/>
        <v>18</v>
      </c>
      <c r="H99" s="25">
        <v>3</v>
      </c>
      <c r="I99" s="25">
        <v>12</v>
      </c>
      <c r="J99" s="25">
        <v>2</v>
      </c>
      <c r="K99" s="25">
        <v>4</v>
      </c>
      <c r="L99" s="25">
        <v>1</v>
      </c>
      <c r="M99" s="25">
        <v>0</v>
      </c>
      <c r="N99" s="25">
        <v>2</v>
      </c>
      <c r="O99" s="25">
        <v>2</v>
      </c>
      <c r="P99" s="29">
        <v>55</v>
      </c>
      <c r="Q99" s="29">
        <v>127</v>
      </c>
      <c r="R99" s="29">
        <v>6</v>
      </c>
      <c r="S99" s="29">
        <v>6</v>
      </c>
      <c r="T99" s="29">
        <v>1</v>
      </c>
      <c r="U99" s="29">
        <v>0</v>
      </c>
      <c r="V99" s="6"/>
    </row>
    <row r="100" spans="1:22" ht="15">
      <c r="A100" s="22" t="s">
        <v>35</v>
      </c>
      <c r="B100" s="3">
        <f t="shared" si="76"/>
        <v>23</v>
      </c>
      <c r="C100" s="3">
        <f t="shared" si="76"/>
        <v>35</v>
      </c>
      <c r="D100" s="3">
        <f>F100+P100+R100</f>
        <v>23</v>
      </c>
      <c r="E100" s="3">
        <f>G100+Q100+S100</f>
        <v>35</v>
      </c>
      <c r="F100" s="5">
        <f t="shared" si="77"/>
        <v>3</v>
      </c>
      <c r="G100" s="5">
        <f t="shared" si="77"/>
        <v>4</v>
      </c>
      <c r="H100" s="25">
        <v>1</v>
      </c>
      <c r="I100" s="25">
        <v>3</v>
      </c>
      <c r="J100" s="25">
        <v>0</v>
      </c>
      <c r="K100" s="25">
        <v>0</v>
      </c>
      <c r="L100" s="25">
        <v>0</v>
      </c>
      <c r="M100" s="25">
        <v>0</v>
      </c>
      <c r="N100" s="25">
        <v>2</v>
      </c>
      <c r="O100" s="25">
        <v>1</v>
      </c>
      <c r="P100" s="29">
        <v>20</v>
      </c>
      <c r="Q100" s="29">
        <v>31</v>
      </c>
      <c r="R100" s="29">
        <v>0</v>
      </c>
      <c r="S100" s="29">
        <v>0</v>
      </c>
      <c r="T100" s="29">
        <v>0</v>
      </c>
      <c r="U100" s="29">
        <v>0</v>
      </c>
      <c r="V100" s="6"/>
    </row>
    <row r="101" spans="1:22" ht="15">
      <c r="A101" s="5"/>
      <c r="B101" s="3"/>
      <c r="C101" s="3"/>
      <c r="D101" s="3"/>
      <c r="E101" s="3"/>
      <c r="F101" s="11"/>
      <c r="G101" s="5"/>
      <c r="H101" s="5"/>
      <c r="I101" s="5"/>
      <c r="J101" s="5"/>
      <c r="K101" s="5"/>
      <c r="L101" s="5"/>
      <c r="M101" s="5"/>
      <c r="N101" s="5"/>
      <c r="O101" s="11"/>
      <c r="P101" s="3"/>
      <c r="Q101" s="3"/>
      <c r="R101" s="3"/>
      <c r="S101" s="3"/>
      <c r="T101" s="3"/>
      <c r="U101" s="3"/>
      <c r="V101" s="6"/>
    </row>
    <row r="102" spans="1:22" s="21" customFormat="1" ht="15">
      <c r="A102" s="5" t="s">
        <v>12</v>
      </c>
      <c r="B102" s="5">
        <f aca="true" t="shared" si="79" ref="B102:C104">F102+P102+R102+T102</f>
        <v>155</v>
      </c>
      <c r="C102" s="5">
        <f t="shared" si="79"/>
        <v>228</v>
      </c>
      <c r="D102" s="5">
        <f>D103+D104</f>
        <v>142</v>
      </c>
      <c r="E102" s="5">
        <f>E103+E104</f>
        <v>191</v>
      </c>
      <c r="F102" s="5">
        <f aca="true" t="shared" si="80" ref="F102:G104">H102+J102+L102+N102</f>
        <v>30</v>
      </c>
      <c r="G102" s="5">
        <f t="shared" si="80"/>
        <v>53</v>
      </c>
      <c r="H102" s="5">
        <f aca="true" t="shared" si="81" ref="H102:U102">H103+H104</f>
        <v>14</v>
      </c>
      <c r="I102" s="5">
        <f t="shared" si="81"/>
        <v>29</v>
      </c>
      <c r="J102" s="5">
        <f t="shared" si="81"/>
        <v>10</v>
      </c>
      <c r="K102" s="5">
        <f t="shared" si="81"/>
        <v>8</v>
      </c>
      <c r="L102" s="5">
        <f t="shared" si="81"/>
        <v>0</v>
      </c>
      <c r="M102" s="5">
        <f t="shared" si="81"/>
        <v>2</v>
      </c>
      <c r="N102" s="5">
        <f t="shared" si="81"/>
        <v>6</v>
      </c>
      <c r="O102" s="5">
        <f t="shared" si="81"/>
        <v>14</v>
      </c>
      <c r="P102" s="5">
        <f t="shared" si="81"/>
        <v>111</v>
      </c>
      <c r="Q102" s="5">
        <f t="shared" si="81"/>
        <v>133</v>
      </c>
      <c r="R102" s="5">
        <f t="shared" si="81"/>
        <v>1</v>
      </c>
      <c r="S102" s="5">
        <f t="shared" si="81"/>
        <v>5</v>
      </c>
      <c r="T102" s="5">
        <f t="shared" si="81"/>
        <v>13</v>
      </c>
      <c r="U102" s="5">
        <f t="shared" si="81"/>
        <v>37</v>
      </c>
      <c r="V102" s="20"/>
    </row>
    <row r="103" spans="1:22" ht="15">
      <c r="A103" s="22" t="s">
        <v>34</v>
      </c>
      <c r="B103" s="3">
        <f t="shared" si="79"/>
        <v>109</v>
      </c>
      <c r="C103" s="3">
        <f t="shared" si="79"/>
        <v>163</v>
      </c>
      <c r="D103" s="3">
        <f>F103+P103+R103</f>
        <v>100</v>
      </c>
      <c r="E103" s="3">
        <f>G103+Q103+S103</f>
        <v>136</v>
      </c>
      <c r="F103" s="5">
        <f t="shared" si="80"/>
        <v>25</v>
      </c>
      <c r="G103" s="5">
        <f t="shared" si="80"/>
        <v>38</v>
      </c>
      <c r="H103" s="25">
        <v>12</v>
      </c>
      <c r="I103" s="25">
        <v>21</v>
      </c>
      <c r="J103" s="25">
        <v>8</v>
      </c>
      <c r="K103" s="25">
        <v>6</v>
      </c>
      <c r="L103" s="25">
        <v>0</v>
      </c>
      <c r="M103" s="25">
        <v>2</v>
      </c>
      <c r="N103" s="25">
        <v>5</v>
      </c>
      <c r="O103" s="25">
        <v>9</v>
      </c>
      <c r="P103" s="29">
        <v>74</v>
      </c>
      <c r="Q103" s="29">
        <v>94</v>
      </c>
      <c r="R103" s="29">
        <v>1</v>
      </c>
      <c r="S103" s="29">
        <v>4</v>
      </c>
      <c r="T103" s="29">
        <v>9</v>
      </c>
      <c r="U103" s="29">
        <v>27</v>
      </c>
      <c r="V103" s="6"/>
    </row>
    <row r="104" spans="1:21" s="6" customFormat="1" ht="15">
      <c r="A104" s="26" t="s">
        <v>35</v>
      </c>
      <c r="B104" s="30">
        <f t="shared" si="79"/>
        <v>46</v>
      </c>
      <c r="C104" s="30">
        <f t="shared" si="79"/>
        <v>65</v>
      </c>
      <c r="D104" s="30">
        <f>F104+P104+R104</f>
        <v>42</v>
      </c>
      <c r="E104" s="30">
        <f>G104+Q104+S104</f>
        <v>55</v>
      </c>
      <c r="F104" s="8">
        <f t="shared" si="80"/>
        <v>5</v>
      </c>
      <c r="G104" s="8">
        <f t="shared" si="80"/>
        <v>15</v>
      </c>
      <c r="H104" s="27">
        <v>2</v>
      </c>
      <c r="I104" s="27">
        <v>8</v>
      </c>
      <c r="J104" s="27">
        <v>2</v>
      </c>
      <c r="K104" s="27">
        <v>2</v>
      </c>
      <c r="L104" s="27">
        <v>0</v>
      </c>
      <c r="M104" s="27">
        <v>0</v>
      </c>
      <c r="N104" s="27">
        <v>1</v>
      </c>
      <c r="O104" s="27">
        <v>5</v>
      </c>
      <c r="P104" s="31">
        <v>37</v>
      </c>
      <c r="Q104" s="31">
        <v>39</v>
      </c>
      <c r="R104" s="31">
        <v>0</v>
      </c>
      <c r="S104" s="31">
        <v>1</v>
      </c>
      <c r="T104" s="31">
        <v>4</v>
      </c>
      <c r="U104" s="31">
        <v>10</v>
      </c>
    </row>
    <row r="105" spans="1:22" ht="15">
      <c r="A105" s="11"/>
      <c r="B105" s="23"/>
      <c r="C105" s="23"/>
      <c r="D105" s="23"/>
      <c r="E105" s="23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23"/>
      <c r="Q105" s="23"/>
      <c r="R105" s="23"/>
      <c r="S105" s="23"/>
      <c r="T105" s="23"/>
      <c r="U105" s="23"/>
      <c r="V105" s="6"/>
    </row>
    <row r="106" spans="1:22" s="21" customFormat="1" ht="15">
      <c r="A106" s="28" t="s">
        <v>18</v>
      </c>
      <c r="B106" s="5">
        <f aca="true" t="shared" si="82" ref="B106:K106">B107+B108</f>
        <v>1983</v>
      </c>
      <c r="C106" s="5">
        <f t="shared" si="82"/>
        <v>5274</v>
      </c>
      <c r="D106" s="5">
        <f t="shared" si="82"/>
        <v>1536</v>
      </c>
      <c r="E106" s="5">
        <f t="shared" si="82"/>
        <v>4015</v>
      </c>
      <c r="F106" s="5">
        <f t="shared" si="82"/>
        <v>446</v>
      </c>
      <c r="G106" s="5">
        <f t="shared" si="82"/>
        <v>1219</v>
      </c>
      <c r="H106" s="5">
        <f t="shared" si="82"/>
        <v>98</v>
      </c>
      <c r="I106" s="5">
        <f t="shared" si="82"/>
        <v>294</v>
      </c>
      <c r="J106" s="5">
        <f t="shared" si="82"/>
        <v>276</v>
      </c>
      <c r="K106" s="5">
        <f t="shared" si="82"/>
        <v>698</v>
      </c>
      <c r="L106" s="5">
        <f aca="true" t="shared" si="83" ref="L106:U106">L107+L108</f>
        <v>10</v>
      </c>
      <c r="M106" s="5">
        <f t="shared" si="83"/>
        <v>26</v>
      </c>
      <c r="N106" s="5">
        <f t="shared" si="83"/>
        <v>62</v>
      </c>
      <c r="O106" s="5">
        <f t="shared" si="83"/>
        <v>201</v>
      </c>
      <c r="P106" s="5">
        <f t="shared" si="83"/>
        <v>1003</v>
      </c>
      <c r="Q106" s="5">
        <f t="shared" si="83"/>
        <v>2595</v>
      </c>
      <c r="R106" s="5">
        <f t="shared" si="83"/>
        <v>87</v>
      </c>
      <c r="S106" s="5">
        <f t="shared" si="83"/>
        <v>201</v>
      </c>
      <c r="T106" s="5">
        <f t="shared" si="83"/>
        <v>447</v>
      </c>
      <c r="U106" s="5">
        <f t="shared" si="83"/>
        <v>1259</v>
      </c>
      <c r="V106" s="20"/>
    </row>
    <row r="107" spans="1:22" ht="15">
      <c r="A107" s="22" t="s">
        <v>34</v>
      </c>
      <c r="B107" s="3">
        <f aca="true" t="shared" si="84" ref="B107:U107">SUM(B111+B115+B119)</f>
        <v>479</v>
      </c>
      <c r="C107" s="3">
        <f t="shared" si="84"/>
        <v>1358</v>
      </c>
      <c r="D107" s="3">
        <f t="shared" si="84"/>
        <v>402</v>
      </c>
      <c r="E107" s="3">
        <f t="shared" si="84"/>
        <v>1113</v>
      </c>
      <c r="F107" s="5">
        <f t="shared" si="84"/>
        <v>140</v>
      </c>
      <c r="G107" s="5">
        <f t="shared" si="84"/>
        <v>379</v>
      </c>
      <c r="H107" s="5">
        <f t="shared" si="84"/>
        <v>35</v>
      </c>
      <c r="I107" s="5">
        <f t="shared" si="84"/>
        <v>110</v>
      </c>
      <c r="J107" s="5">
        <f t="shared" si="84"/>
        <v>84</v>
      </c>
      <c r="K107" s="5">
        <f t="shared" si="84"/>
        <v>221</v>
      </c>
      <c r="L107" s="5">
        <f t="shared" si="84"/>
        <v>5</v>
      </c>
      <c r="M107" s="5">
        <f t="shared" si="84"/>
        <v>3</v>
      </c>
      <c r="N107" s="5">
        <f t="shared" si="84"/>
        <v>16</v>
      </c>
      <c r="O107" s="5">
        <f t="shared" si="84"/>
        <v>45</v>
      </c>
      <c r="P107" s="3">
        <f t="shared" si="84"/>
        <v>245</v>
      </c>
      <c r="Q107" s="3">
        <f t="shared" si="84"/>
        <v>693</v>
      </c>
      <c r="R107" s="3">
        <f t="shared" si="84"/>
        <v>17</v>
      </c>
      <c r="S107" s="3">
        <f t="shared" si="84"/>
        <v>41</v>
      </c>
      <c r="T107" s="3">
        <f t="shared" si="84"/>
        <v>77</v>
      </c>
      <c r="U107" s="3">
        <f t="shared" si="84"/>
        <v>245</v>
      </c>
      <c r="V107" s="6"/>
    </row>
    <row r="108" spans="1:21" s="6" customFormat="1" ht="15">
      <c r="A108" s="32" t="s">
        <v>35</v>
      </c>
      <c r="B108" s="23">
        <f aca="true" t="shared" si="85" ref="B108:U108">SUM(B112+B116+B120)</f>
        <v>1504</v>
      </c>
      <c r="C108" s="23">
        <f t="shared" si="85"/>
        <v>3916</v>
      </c>
      <c r="D108" s="23">
        <f t="shared" si="85"/>
        <v>1134</v>
      </c>
      <c r="E108" s="23">
        <f t="shared" si="85"/>
        <v>2902</v>
      </c>
      <c r="F108" s="11">
        <f t="shared" si="85"/>
        <v>306</v>
      </c>
      <c r="G108" s="11">
        <f t="shared" si="85"/>
        <v>840</v>
      </c>
      <c r="H108" s="11">
        <f t="shared" si="85"/>
        <v>63</v>
      </c>
      <c r="I108" s="11">
        <f t="shared" si="85"/>
        <v>184</v>
      </c>
      <c r="J108" s="11">
        <f t="shared" si="85"/>
        <v>192</v>
      </c>
      <c r="K108" s="11">
        <f t="shared" si="85"/>
        <v>477</v>
      </c>
      <c r="L108" s="11">
        <f t="shared" si="85"/>
        <v>5</v>
      </c>
      <c r="M108" s="11">
        <f t="shared" si="85"/>
        <v>23</v>
      </c>
      <c r="N108" s="11">
        <f t="shared" si="85"/>
        <v>46</v>
      </c>
      <c r="O108" s="11">
        <f t="shared" si="85"/>
        <v>156</v>
      </c>
      <c r="P108" s="23">
        <f t="shared" si="85"/>
        <v>758</v>
      </c>
      <c r="Q108" s="23">
        <f t="shared" si="85"/>
        <v>1902</v>
      </c>
      <c r="R108" s="23">
        <f t="shared" si="85"/>
        <v>70</v>
      </c>
      <c r="S108" s="23">
        <f t="shared" si="85"/>
        <v>160</v>
      </c>
      <c r="T108" s="23">
        <f t="shared" si="85"/>
        <v>370</v>
      </c>
      <c r="U108" s="23">
        <f t="shared" si="85"/>
        <v>1014</v>
      </c>
    </row>
    <row r="109" spans="1:21" s="6" customFormat="1" ht="15">
      <c r="A109" s="11"/>
      <c r="B109" s="23"/>
      <c r="C109" s="23"/>
      <c r="D109" s="23"/>
      <c r="E109" s="23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23"/>
      <c r="Q109" s="23"/>
      <c r="R109" s="23"/>
      <c r="S109" s="23"/>
      <c r="T109" s="23"/>
      <c r="U109" s="23"/>
    </row>
    <row r="110" spans="1:22" s="21" customFormat="1" ht="15">
      <c r="A110" s="5" t="s">
        <v>11</v>
      </c>
      <c r="B110" s="5">
        <f aca="true" t="shared" si="86" ref="B110:C112">F110+P110+R110+T110</f>
        <v>1134</v>
      </c>
      <c r="C110" s="5">
        <f t="shared" si="86"/>
        <v>3462</v>
      </c>
      <c r="D110" s="5">
        <f>D111+D112</f>
        <v>1035</v>
      </c>
      <c r="E110" s="5">
        <f>E111+E112</f>
        <v>3131</v>
      </c>
      <c r="F110" s="5">
        <f aca="true" t="shared" si="87" ref="F110:G112">H110+J110+L110+N110</f>
        <v>315</v>
      </c>
      <c r="G110" s="5">
        <f t="shared" si="87"/>
        <v>969</v>
      </c>
      <c r="H110" s="5">
        <f aca="true" t="shared" si="88" ref="H110:U110">H111+H112</f>
        <v>73</v>
      </c>
      <c r="I110" s="5">
        <f t="shared" si="88"/>
        <v>245</v>
      </c>
      <c r="J110" s="5">
        <f t="shared" si="88"/>
        <v>185</v>
      </c>
      <c r="K110" s="5">
        <f t="shared" si="88"/>
        <v>547</v>
      </c>
      <c r="L110" s="5">
        <f t="shared" si="88"/>
        <v>8</v>
      </c>
      <c r="M110" s="5">
        <f t="shared" si="88"/>
        <v>23</v>
      </c>
      <c r="N110" s="5">
        <f t="shared" si="88"/>
        <v>49</v>
      </c>
      <c r="O110" s="5">
        <f t="shared" si="88"/>
        <v>154</v>
      </c>
      <c r="P110" s="5">
        <f t="shared" si="88"/>
        <v>659</v>
      </c>
      <c r="Q110" s="5">
        <f t="shared" si="88"/>
        <v>1999</v>
      </c>
      <c r="R110" s="5">
        <f t="shared" si="88"/>
        <v>61</v>
      </c>
      <c r="S110" s="5">
        <f t="shared" si="88"/>
        <v>163</v>
      </c>
      <c r="T110" s="5">
        <f t="shared" si="88"/>
        <v>99</v>
      </c>
      <c r="U110" s="5">
        <f t="shared" si="88"/>
        <v>331</v>
      </c>
      <c r="V110" s="20"/>
    </row>
    <row r="111" spans="1:22" ht="15">
      <c r="A111" s="22" t="s">
        <v>34</v>
      </c>
      <c r="B111" s="3">
        <f>F111+P111+R111+T111</f>
        <v>313</v>
      </c>
      <c r="C111" s="3">
        <f>G111+Q111+S111+U111</f>
        <v>979</v>
      </c>
      <c r="D111" s="3">
        <f>F111+P111+R111</f>
        <v>297</v>
      </c>
      <c r="E111" s="3">
        <f>G111+Q111+S111</f>
        <v>896</v>
      </c>
      <c r="F111" s="5">
        <f>H111+J111+L111+N111</f>
        <v>104</v>
      </c>
      <c r="G111" s="5">
        <f>I111+K111+M111+O111</f>
        <v>309</v>
      </c>
      <c r="H111" s="25">
        <v>27</v>
      </c>
      <c r="I111" s="25">
        <v>93</v>
      </c>
      <c r="J111" s="25">
        <v>61</v>
      </c>
      <c r="K111" s="25">
        <v>184</v>
      </c>
      <c r="L111" s="25">
        <v>4</v>
      </c>
      <c r="M111" s="25">
        <v>2</v>
      </c>
      <c r="N111" s="25">
        <v>12</v>
      </c>
      <c r="O111" s="25">
        <v>30</v>
      </c>
      <c r="P111" s="29">
        <v>178</v>
      </c>
      <c r="Q111" s="29">
        <v>558</v>
      </c>
      <c r="R111" s="29">
        <v>15</v>
      </c>
      <c r="S111" s="29">
        <v>29</v>
      </c>
      <c r="T111" s="29">
        <v>16</v>
      </c>
      <c r="U111" s="29">
        <v>83</v>
      </c>
      <c r="V111" s="6"/>
    </row>
    <row r="112" spans="1:22" ht="15">
      <c r="A112" s="22" t="s">
        <v>35</v>
      </c>
      <c r="B112" s="3">
        <f t="shared" si="86"/>
        <v>821</v>
      </c>
      <c r="C112" s="3">
        <f t="shared" si="86"/>
        <v>2483</v>
      </c>
      <c r="D112" s="3">
        <f>F112+P112+R112</f>
        <v>738</v>
      </c>
      <c r="E112" s="3">
        <f>G112+Q112+S112</f>
        <v>2235</v>
      </c>
      <c r="F112" s="5">
        <f t="shared" si="87"/>
        <v>211</v>
      </c>
      <c r="G112" s="5">
        <f t="shared" si="87"/>
        <v>660</v>
      </c>
      <c r="H112" s="25">
        <v>46</v>
      </c>
      <c r="I112" s="25">
        <v>152</v>
      </c>
      <c r="J112" s="25">
        <v>124</v>
      </c>
      <c r="K112" s="25">
        <v>363</v>
      </c>
      <c r="L112" s="25">
        <v>4</v>
      </c>
      <c r="M112" s="25">
        <v>21</v>
      </c>
      <c r="N112" s="25">
        <v>37</v>
      </c>
      <c r="O112" s="25">
        <v>124</v>
      </c>
      <c r="P112" s="29">
        <v>481</v>
      </c>
      <c r="Q112" s="29">
        <v>1441</v>
      </c>
      <c r="R112" s="29">
        <v>46</v>
      </c>
      <c r="S112" s="29">
        <v>134</v>
      </c>
      <c r="T112" s="29">
        <v>83</v>
      </c>
      <c r="U112" s="29">
        <v>248</v>
      </c>
      <c r="V112" s="6"/>
    </row>
    <row r="113" spans="1:22" ht="15">
      <c r="A113" s="5"/>
      <c r="B113" s="3"/>
      <c r="C113" s="3"/>
      <c r="D113" s="3"/>
      <c r="E113" s="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  <c r="T113" s="3"/>
      <c r="U113" s="3"/>
      <c r="V113" s="6"/>
    </row>
    <row r="114" spans="1:22" s="21" customFormat="1" ht="15">
      <c r="A114" s="5" t="s">
        <v>12</v>
      </c>
      <c r="B114" s="5">
        <f aca="true" t="shared" si="89" ref="B114:C116">F114+P114+R114+T114</f>
        <v>653</v>
      </c>
      <c r="C114" s="5">
        <f t="shared" si="89"/>
        <v>1603</v>
      </c>
      <c r="D114" s="5">
        <f>D115+D116</f>
        <v>385</v>
      </c>
      <c r="E114" s="5">
        <f>E115+E116</f>
        <v>723</v>
      </c>
      <c r="F114" s="5">
        <f aca="true" t="shared" si="90" ref="F114:G116">H114+J114+L114+N114</f>
        <v>108</v>
      </c>
      <c r="G114" s="5">
        <f t="shared" si="90"/>
        <v>218</v>
      </c>
      <c r="H114" s="5">
        <f aca="true" t="shared" si="91" ref="H114:U114">H115+H116</f>
        <v>22</v>
      </c>
      <c r="I114" s="5">
        <f t="shared" si="91"/>
        <v>42</v>
      </c>
      <c r="J114" s="5">
        <f t="shared" si="91"/>
        <v>77</v>
      </c>
      <c r="K114" s="5">
        <f t="shared" si="91"/>
        <v>134</v>
      </c>
      <c r="L114" s="5">
        <f t="shared" si="91"/>
        <v>1</v>
      </c>
      <c r="M114" s="5">
        <f t="shared" si="91"/>
        <v>3</v>
      </c>
      <c r="N114" s="5">
        <f t="shared" si="91"/>
        <v>8</v>
      </c>
      <c r="O114" s="5">
        <f t="shared" si="91"/>
        <v>39</v>
      </c>
      <c r="P114" s="5">
        <f t="shared" si="91"/>
        <v>267</v>
      </c>
      <c r="Q114" s="5">
        <f t="shared" si="91"/>
        <v>492</v>
      </c>
      <c r="R114" s="5">
        <f t="shared" si="91"/>
        <v>10</v>
      </c>
      <c r="S114" s="5">
        <f t="shared" si="91"/>
        <v>13</v>
      </c>
      <c r="T114" s="5">
        <f t="shared" si="91"/>
        <v>268</v>
      </c>
      <c r="U114" s="5">
        <f t="shared" si="91"/>
        <v>880</v>
      </c>
      <c r="V114" s="20"/>
    </row>
    <row r="115" spans="1:22" ht="15">
      <c r="A115" s="22" t="s">
        <v>34</v>
      </c>
      <c r="B115" s="3">
        <f t="shared" si="89"/>
        <v>141</v>
      </c>
      <c r="C115" s="3">
        <f t="shared" si="89"/>
        <v>339</v>
      </c>
      <c r="D115" s="3">
        <f>F115+P115+R115</f>
        <v>86</v>
      </c>
      <c r="E115" s="3">
        <f>G115+Q115+S115</f>
        <v>181</v>
      </c>
      <c r="F115" s="5">
        <f t="shared" si="90"/>
        <v>32</v>
      </c>
      <c r="G115" s="5">
        <f t="shared" si="90"/>
        <v>63</v>
      </c>
      <c r="H115" s="25">
        <v>7</v>
      </c>
      <c r="I115" s="25">
        <v>15</v>
      </c>
      <c r="J115" s="25">
        <v>22</v>
      </c>
      <c r="K115" s="25">
        <v>34</v>
      </c>
      <c r="L115" s="25">
        <v>1</v>
      </c>
      <c r="M115" s="25">
        <v>1</v>
      </c>
      <c r="N115" s="25">
        <v>2</v>
      </c>
      <c r="O115" s="25">
        <v>13</v>
      </c>
      <c r="P115" s="29">
        <v>54</v>
      </c>
      <c r="Q115" s="29">
        <v>109</v>
      </c>
      <c r="R115" s="29">
        <v>0</v>
      </c>
      <c r="S115" s="29">
        <v>9</v>
      </c>
      <c r="T115" s="29">
        <v>55</v>
      </c>
      <c r="U115" s="29">
        <v>158</v>
      </c>
      <c r="V115" s="6"/>
    </row>
    <row r="116" spans="1:21" s="6" customFormat="1" ht="15">
      <c r="A116" s="32" t="s">
        <v>35</v>
      </c>
      <c r="B116" s="23">
        <f t="shared" si="89"/>
        <v>512</v>
      </c>
      <c r="C116" s="23">
        <f t="shared" si="89"/>
        <v>1264</v>
      </c>
      <c r="D116" s="23">
        <f>F116+P116+R116</f>
        <v>299</v>
      </c>
      <c r="E116" s="23">
        <f>G116+Q116+S116</f>
        <v>542</v>
      </c>
      <c r="F116" s="11">
        <f t="shared" si="90"/>
        <v>76</v>
      </c>
      <c r="G116" s="11">
        <f t="shared" si="90"/>
        <v>155</v>
      </c>
      <c r="H116" s="33">
        <v>15</v>
      </c>
      <c r="I116" s="33">
        <v>27</v>
      </c>
      <c r="J116" s="33">
        <v>55</v>
      </c>
      <c r="K116" s="33">
        <v>100</v>
      </c>
      <c r="L116" s="33">
        <v>0</v>
      </c>
      <c r="M116" s="33">
        <v>2</v>
      </c>
      <c r="N116" s="33">
        <v>6</v>
      </c>
      <c r="O116" s="33">
        <v>26</v>
      </c>
      <c r="P116" s="34">
        <v>213</v>
      </c>
      <c r="Q116" s="34">
        <v>383</v>
      </c>
      <c r="R116" s="34">
        <v>10</v>
      </c>
      <c r="S116" s="34">
        <v>4</v>
      </c>
      <c r="T116" s="34">
        <v>213</v>
      </c>
      <c r="U116" s="34">
        <v>722</v>
      </c>
    </row>
    <row r="117" spans="1:22" ht="15">
      <c r="A117" s="11"/>
      <c r="B117" s="23"/>
      <c r="C117" s="23"/>
      <c r="D117" s="23"/>
      <c r="E117" s="23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23"/>
      <c r="Q117" s="23"/>
      <c r="R117" s="23"/>
      <c r="S117" s="23"/>
      <c r="T117" s="23"/>
      <c r="U117" s="23"/>
      <c r="V117" s="6"/>
    </row>
    <row r="118" spans="1:22" s="21" customFormat="1" ht="15">
      <c r="A118" s="5" t="s">
        <v>13</v>
      </c>
      <c r="B118" s="5">
        <f aca="true" t="shared" si="92" ref="B118:U118">SUM(B119:B120)</f>
        <v>196</v>
      </c>
      <c r="C118" s="5">
        <f t="shared" si="92"/>
        <v>209</v>
      </c>
      <c r="D118" s="5">
        <f t="shared" si="92"/>
        <v>116</v>
      </c>
      <c r="E118" s="5">
        <f t="shared" si="92"/>
        <v>161</v>
      </c>
      <c r="F118" s="5">
        <f t="shared" si="92"/>
        <v>23</v>
      </c>
      <c r="G118" s="5">
        <f t="shared" si="92"/>
        <v>32</v>
      </c>
      <c r="H118" s="5">
        <f t="shared" si="92"/>
        <v>3</v>
      </c>
      <c r="I118" s="5">
        <f t="shared" si="92"/>
        <v>7</v>
      </c>
      <c r="J118" s="5">
        <f t="shared" si="92"/>
        <v>14</v>
      </c>
      <c r="K118" s="5">
        <f t="shared" si="92"/>
        <v>17</v>
      </c>
      <c r="L118" s="5">
        <f t="shared" si="92"/>
        <v>1</v>
      </c>
      <c r="M118" s="5">
        <f t="shared" si="92"/>
        <v>0</v>
      </c>
      <c r="N118" s="5">
        <f t="shared" si="92"/>
        <v>5</v>
      </c>
      <c r="O118" s="5">
        <f t="shared" si="92"/>
        <v>8</v>
      </c>
      <c r="P118" s="5">
        <f t="shared" si="92"/>
        <v>77</v>
      </c>
      <c r="Q118" s="5">
        <f t="shared" si="92"/>
        <v>104</v>
      </c>
      <c r="R118" s="5">
        <f t="shared" si="92"/>
        <v>16</v>
      </c>
      <c r="S118" s="5">
        <f t="shared" si="92"/>
        <v>25</v>
      </c>
      <c r="T118" s="5">
        <f t="shared" si="92"/>
        <v>80</v>
      </c>
      <c r="U118" s="5">
        <f t="shared" si="92"/>
        <v>48</v>
      </c>
      <c r="V118" s="20"/>
    </row>
    <row r="119" spans="1:22" ht="15">
      <c r="A119" s="22" t="s">
        <v>34</v>
      </c>
      <c r="B119" s="3">
        <f>SUM(D119+T119)</f>
        <v>25</v>
      </c>
      <c r="C119" s="3">
        <f>SUM(E119+U119)</f>
        <v>40</v>
      </c>
      <c r="D119" s="3">
        <f>SUM(F119+P119+R119)</f>
        <v>19</v>
      </c>
      <c r="E119" s="3">
        <f>SUM(G119+Q119+S119)</f>
        <v>36</v>
      </c>
      <c r="F119" s="5">
        <f>SUM(H119+J119+L119+N119)</f>
        <v>4</v>
      </c>
      <c r="G119" s="5">
        <f>SUM(I119+K119+M119+O119)</f>
        <v>7</v>
      </c>
      <c r="H119" s="25">
        <v>1</v>
      </c>
      <c r="I119" s="25">
        <v>2</v>
      </c>
      <c r="J119" s="25">
        <v>1</v>
      </c>
      <c r="K119" s="25">
        <v>3</v>
      </c>
      <c r="L119" s="25">
        <v>0</v>
      </c>
      <c r="M119" s="25">
        <v>0</v>
      </c>
      <c r="N119" s="25">
        <v>2</v>
      </c>
      <c r="O119" s="25">
        <v>2</v>
      </c>
      <c r="P119" s="29">
        <v>13</v>
      </c>
      <c r="Q119" s="29">
        <v>26</v>
      </c>
      <c r="R119" s="29">
        <v>2</v>
      </c>
      <c r="S119" s="29">
        <v>3</v>
      </c>
      <c r="T119" s="29">
        <v>6</v>
      </c>
      <c r="U119" s="29">
        <v>4</v>
      </c>
      <c r="V119" s="6"/>
    </row>
    <row r="120" spans="1:21" s="6" customFormat="1" ht="15">
      <c r="A120" s="26" t="s">
        <v>35</v>
      </c>
      <c r="B120" s="30">
        <f>SUM(D120+T120)</f>
        <v>171</v>
      </c>
      <c r="C120" s="30">
        <f>SUM(E120+U120)</f>
        <v>169</v>
      </c>
      <c r="D120" s="30">
        <f>SUM(F120+P120+R120)</f>
        <v>97</v>
      </c>
      <c r="E120" s="30">
        <f>SUM(G120+Q120+S120)</f>
        <v>125</v>
      </c>
      <c r="F120" s="8">
        <f>SUM(H120+J120+L120+N120)</f>
        <v>19</v>
      </c>
      <c r="G120" s="8">
        <f>SUM(I120+K120+M120+O120)</f>
        <v>25</v>
      </c>
      <c r="H120" s="27">
        <v>2</v>
      </c>
      <c r="I120" s="27">
        <v>5</v>
      </c>
      <c r="J120" s="27">
        <v>13</v>
      </c>
      <c r="K120" s="27">
        <v>14</v>
      </c>
      <c r="L120" s="27">
        <v>1</v>
      </c>
      <c r="M120" s="27">
        <v>0</v>
      </c>
      <c r="N120" s="27">
        <v>3</v>
      </c>
      <c r="O120" s="27">
        <v>6</v>
      </c>
      <c r="P120" s="31">
        <v>64</v>
      </c>
      <c r="Q120" s="31">
        <v>78</v>
      </c>
      <c r="R120" s="31">
        <v>14</v>
      </c>
      <c r="S120" s="31">
        <v>22</v>
      </c>
      <c r="T120" s="31">
        <v>74</v>
      </c>
      <c r="U120" s="31">
        <v>44</v>
      </c>
    </row>
    <row r="121" spans="1:22" ht="15">
      <c r="A121" s="35"/>
      <c r="B121" s="36"/>
      <c r="C121" s="36"/>
      <c r="D121" s="36"/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  <c r="Q121" s="36"/>
      <c r="R121" s="36"/>
      <c r="S121" s="36"/>
      <c r="T121" s="36"/>
      <c r="U121" s="36"/>
      <c r="V121" s="6"/>
    </row>
    <row r="122" spans="1:22" ht="15">
      <c r="A122" s="28" t="s">
        <v>19</v>
      </c>
      <c r="B122" s="3"/>
      <c r="C122" s="3"/>
      <c r="D122" s="3"/>
      <c r="E122" s="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  <c r="T122" s="3"/>
      <c r="U122" s="3"/>
      <c r="V122" s="6"/>
    </row>
    <row r="123" spans="1:22" s="21" customFormat="1" ht="15">
      <c r="A123" s="28" t="s">
        <v>20</v>
      </c>
      <c r="B123" s="5">
        <f aca="true" t="shared" si="93" ref="B123:C125">F123+P123+R123+T123</f>
        <v>124</v>
      </c>
      <c r="C123" s="5">
        <f t="shared" si="93"/>
        <v>215</v>
      </c>
      <c r="D123" s="5">
        <f>D124+D125</f>
        <v>97</v>
      </c>
      <c r="E123" s="5">
        <f>E124+E125</f>
        <v>186</v>
      </c>
      <c r="F123" s="5">
        <f aca="true" t="shared" si="94" ref="F123:G125">H123+J123+L123+N123</f>
        <v>21</v>
      </c>
      <c r="G123" s="5">
        <f t="shared" si="94"/>
        <v>47</v>
      </c>
      <c r="H123" s="5">
        <f aca="true" t="shared" si="95" ref="H123:U123">H124+H125</f>
        <v>5</v>
      </c>
      <c r="I123" s="5">
        <f t="shared" si="95"/>
        <v>17</v>
      </c>
      <c r="J123" s="5">
        <f t="shared" si="95"/>
        <v>7</v>
      </c>
      <c r="K123" s="5">
        <f t="shared" si="95"/>
        <v>17</v>
      </c>
      <c r="L123" s="5">
        <f t="shared" si="95"/>
        <v>2</v>
      </c>
      <c r="M123" s="5">
        <f t="shared" si="95"/>
        <v>1</v>
      </c>
      <c r="N123" s="5">
        <f t="shared" si="95"/>
        <v>7</v>
      </c>
      <c r="O123" s="5">
        <f t="shared" si="95"/>
        <v>12</v>
      </c>
      <c r="P123" s="5">
        <f t="shared" si="95"/>
        <v>69</v>
      </c>
      <c r="Q123" s="5">
        <f t="shared" si="95"/>
        <v>137</v>
      </c>
      <c r="R123" s="5">
        <f t="shared" si="95"/>
        <v>7</v>
      </c>
      <c r="S123" s="5">
        <f t="shared" si="95"/>
        <v>2</v>
      </c>
      <c r="T123" s="5">
        <f t="shared" si="95"/>
        <v>27</v>
      </c>
      <c r="U123" s="5">
        <f t="shared" si="95"/>
        <v>29</v>
      </c>
      <c r="V123" s="20"/>
    </row>
    <row r="124" spans="1:22" ht="15">
      <c r="A124" s="22" t="s">
        <v>34</v>
      </c>
      <c r="B124" s="3">
        <f t="shared" si="93"/>
        <v>68</v>
      </c>
      <c r="C124" s="3">
        <f t="shared" si="93"/>
        <v>111</v>
      </c>
      <c r="D124" s="3">
        <f>F124+P124+R124</f>
        <v>54</v>
      </c>
      <c r="E124" s="3">
        <f>G124+Q124+S124</f>
        <v>99</v>
      </c>
      <c r="F124" s="5">
        <f t="shared" si="94"/>
        <v>12</v>
      </c>
      <c r="G124" s="5">
        <f t="shared" si="94"/>
        <v>26</v>
      </c>
      <c r="H124" s="25">
        <v>5</v>
      </c>
      <c r="I124" s="25">
        <v>13</v>
      </c>
      <c r="J124" s="25">
        <v>2</v>
      </c>
      <c r="K124" s="25">
        <v>5</v>
      </c>
      <c r="L124" s="25">
        <v>2</v>
      </c>
      <c r="M124" s="25">
        <v>0</v>
      </c>
      <c r="N124" s="25">
        <v>3</v>
      </c>
      <c r="O124" s="25">
        <v>8</v>
      </c>
      <c r="P124" s="29">
        <v>38</v>
      </c>
      <c r="Q124" s="29">
        <v>72</v>
      </c>
      <c r="R124" s="29">
        <v>4</v>
      </c>
      <c r="S124" s="29">
        <v>1</v>
      </c>
      <c r="T124" s="29">
        <v>14</v>
      </c>
      <c r="U124" s="29">
        <v>12</v>
      </c>
      <c r="V124" s="6"/>
    </row>
    <row r="125" spans="1:21" s="6" customFormat="1" ht="15">
      <c r="A125" s="26" t="s">
        <v>35</v>
      </c>
      <c r="B125" s="30">
        <f t="shared" si="93"/>
        <v>56</v>
      </c>
      <c r="C125" s="30">
        <f t="shared" si="93"/>
        <v>104</v>
      </c>
      <c r="D125" s="30">
        <f>F125+P125+R125</f>
        <v>43</v>
      </c>
      <c r="E125" s="30">
        <f>G125+Q125+S125</f>
        <v>87</v>
      </c>
      <c r="F125" s="8">
        <f t="shared" si="94"/>
        <v>9</v>
      </c>
      <c r="G125" s="8">
        <f t="shared" si="94"/>
        <v>21</v>
      </c>
      <c r="H125" s="27">
        <v>0</v>
      </c>
      <c r="I125" s="27">
        <v>4</v>
      </c>
      <c r="J125" s="27">
        <v>5</v>
      </c>
      <c r="K125" s="27">
        <v>12</v>
      </c>
      <c r="L125" s="27">
        <v>0</v>
      </c>
      <c r="M125" s="27">
        <v>1</v>
      </c>
      <c r="N125" s="27">
        <v>4</v>
      </c>
      <c r="O125" s="27">
        <v>4</v>
      </c>
      <c r="P125" s="31">
        <v>31</v>
      </c>
      <c r="Q125" s="31">
        <v>65</v>
      </c>
      <c r="R125" s="31">
        <v>3</v>
      </c>
      <c r="S125" s="31">
        <v>1</v>
      </c>
      <c r="T125" s="31">
        <v>13</v>
      </c>
      <c r="U125" s="31">
        <v>17</v>
      </c>
    </row>
    <row r="126" spans="1:21" s="6" customFormat="1" ht="15">
      <c r="A126" s="11"/>
      <c r="B126" s="23"/>
      <c r="C126" s="23"/>
      <c r="D126" s="23"/>
      <c r="E126" s="23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23"/>
      <c r="Q126" s="23"/>
      <c r="R126" s="23"/>
      <c r="S126" s="23"/>
      <c r="T126" s="23"/>
      <c r="U126" s="23"/>
    </row>
    <row r="127" spans="1:22" s="21" customFormat="1" ht="15">
      <c r="A127" s="28" t="s">
        <v>21</v>
      </c>
      <c r="B127" s="5">
        <f aca="true" t="shared" si="96" ref="B127:K127">B128+B129</f>
        <v>119</v>
      </c>
      <c r="C127" s="5">
        <f t="shared" si="96"/>
        <v>177</v>
      </c>
      <c r="D127" s="5">
        <f t="shared" si="96"/>
        <v>98</v>
      </c>
      <c r="E127" s="5">
        <f t="shared" si="96"/>
        <v>141</v>
      </c>
      <c r="F127" s="5">
        <f t="shared" si="96"/>
        <v>16</v>
      </c>
      <c r="G127" s="5">
        <f t="shared" si="96"/>
        <v>30</v>
      </c>
      <c r="H127" s="5">
        <f t="shared" si="96"/>
        <v>4</v>
      </c>
      <c r="I127" s="5">
        <f t="shared" si="96"/>
        <v>11</v>
      </c>
      <c r="J127" s="5">
        <f t="shared" si="96"/>
        <v>11</v>
      </c>
      <c r="K127" s="5">
        <f t="shared" si="96"/>
        <v>9</v>
      </c>
      <c r="L127" s="5">
        <f aca="true" t="shared" si="97" ref="L127:U127">L128+L129</f>
        <v>0</v>
      </c>
      <c r="M127" s="5">
        <f t="shared" si="97"/>
        <v>3</v>
      </c>
      <c r="N127" s="5">
        <f t="shared" si="97"/>
        <v>1</v>
      </c>
      <c r="O127" s="5">
        <f t="shared" si="97"/>
        <v>7</v>
      </c>
      <c r="P127" s="5">
        <f t="shared" si="97"/>
        <v>77</v>
      </c>
      <c r="Q127" s="5">
        <f t="shared" si="97"/>
        <v>109</v>
      </c>
      <c r="R127" s="5">
        <f t="shared" si="97"/>
        <v>5</v>
      </c>
      <c r="S127" s="5">
        <f t="shared" si="97"/>
        <v>2</v>
      </c>
      <c r="T127" s="5">
        <f t="shared" si="97"/>
        <v>21</v>
      </c>
      <c r="U127" s="5">
        <f t="shared" si="97"/>
        <v>36</v>
      </c>
      <c r="V127" s="20"/>
    </row>
    <row r="128" spans="1:22" ht="15">
      <c r="A128" s="22" t="s">
        <v>34</v>
      </c>
      <c r="B128" s="3">
        <f aca="true" t="shared" si="98" ref="B128:K128">SUM(B132)</f>
        <v>75</v>
      </c>
      <c r="C128" s="3">
        <f t="shared" si="98"/>
        <v>106</v>
      </c>
      <c r="D128" s="3">
        <f t="shared" si="98"/>
        <v>64</v>
      </c>
      <c r="E128" s="3">
        <f t="shared" si="98"/>
        <v>84</v>
      </c>
      <c r="F128" s="5">
        <f t="shared" si="98"/>
        <v>10</v>
      </c>
      <c r="G128" s="5">
        <f t="shared" si="98"/>
        <v>14</v>
      </c>
      <c r="H128" s="5">
        <f t="shared" si="98"/>
        <v>4</v>
      </c>
      <c r="I128" s="5">
        <f t="shared" si="98"/>
        <v>3</v>
      </c>
      <c r="J128" s="5">
        <f t="shared" si="98"/>
        <v>6</v>
      </c>
      <c r="K128" s="5">
        <f t="shared" si="98"/>
        <v>5</v>
      </c>
      <c r="L128" s="5">
        <f aca="true" t="shared" si="99" ref="L128:U128">SUM(L132)</f>
        <v>0</v>
      </c>
      <c r="M128" s="5">
        <f t="shared" si="99"/>
        <v>2</v>
      </c>
      <c r="N128" s="5">
        <f t="shared" si="99"/>
        <v>0</v>
      </c>
      <c r="O128" s="5">
        <f t="shared" si="99"/>
        <v>4</v>
      </c>
      <c r="P128" s="3">
        <f t="shared" si="99"/>
        <v>50</v>
      </c>
      <c r="Q128" s="3">
        <f t="shared" si="99"/>
        <v>70</v>
      </c>
      <c r="R128" s="3">
        <f t="shared" si="99"/>
        <v>4</v>
      </c>
      <c r="S128" s="3">
        <f t="shared" si="99"/>
        <v>0</v>
      </c>
      <c r="T128" s="3">
        <f t="shared" si="99"/>
        <v>11</v>
      </c>
      <c r="U128" s="3">
        <f t="shared" si="99"/>
        <v>22</v>
      </c>
      <c r="V128" s="6"/>
    </row>
    <row r="129" spans="1:22" ht="15">
      <c r="A129" s="22" t="s">
        <v>35</v>
      </c>
      <c r="B129" s="3">
        <f aca="true" t="shared" si="100" ref="B129:K129">SUM(B133)</f>
        <v>44</v>
      </c>
      <c r="C129" s="3">
        <f t="shared" si="100"/>
        <v>71</v>
      </c>
      <c r="D129" s="3">
        <f t="shared" si="100"/>
        <v>34</v>
      </c>
      <c r="E129" s="3">
        <f t="shared" si="100"/>
        <v>57</v>
      </c>
      <c r="F129" s="5">
        <f t="shared" si="100"/>
        <v>6</v>
      </c>
      <c r="G129" s="5">
        <f t="shared" si="100"/>
        <v>16</v>
      </c>
      <c r="H129" s="5">
        <f t="shared" si="100"/>
        <v>0</v>
      </c>
      <c r="I129" s="5">
        <f t="shared" si="100"/>
        <v>8</v>
      </c>
      <c r="J129" s="5">
        <f t="shared" si="100"/>
        <v>5</v>
      </c>
      <c r="K129" s="5">
        <f t="shared" si="100"/>
        <v>4</v>
      </c>
      <c r="L129" s="5">
        <f aca="true" t="shared" si="101" ref="L129:U129">SUM(L133)</f>
        <v>0</v>
      </c>
      <c r="M129" s="5">
        <f t="shared" si="101"/>
        <v>1</v>
      </c>
      <c r="N129" s="5">
        <f t="shared" si="101"/>
        <v>1</v>
      </c>
      <c r="O129" s="5">
        <f t="shared" si="101"/>
        <v>3</v>
      </c>
      <c r="P129" s="3">
        <f t="shared" si="101"/>
        <v>27</v>
      </c>
      <c r="Q129" s="3">
        <f t="shared" si="101"/>
        <v>39</v>
      </c>
      <c r="R129" s="3">
        <f t="shared" si="101"/>
        <v>1</v>
      </c>
      <c r="S129" s="3">
        <f t="shared" si="101"/>
        <v>2</v>
      </c>
      <c r="T129" s="3">
        <f t="shared" si="101"/>
        <v>10</v>
      </c>
      <c r="U129" s="3">
        <f t="shared" si="101"/>
        <v>14</v>
      </c>
      <c r="V129" s="6"/>
    </row>
    <row r="130" spans="1:22" ht="15">
      <c r="A130" s="5"/>
      <c r="B130" s="3"/>
      <c r="C130" s="3"/>
      <c r="D130" s="3"/>
      <c r="E130" s="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  <c r="T130" s="3"/>
      <c r="U130" s="3"/>
      <c r="V130" s="6"/>
    </row>
    <row r="131" spans="1:22" s="21" customFormat="1" ht="15">
      <c r="A131" s="5" t="s">
        <v>12</v>
      </c>
      <c r="B131" s="5">
        <f aca="true" t="shared" si="102" ref="B131:C133">F131+P131+R131+T131</f>
        <v>119</v>
      </c>
      <c r="C131" s="5">
        <f t="shared" si="102"/>
        <v>177</v>
      </c>
      <c r="D131" s="5">
        <f>D132+D133</f>
        <v>98</v>
      </c>
      <c r="E131" s="5">
        <f>E132+E133</f>
        <v>141</v>
      </c>
      <c r="F131" s="5">
        <f aca="true" t="shared" si="103" ref="F131:G133">H131+J131+L131+N131</f>
        <v>16</v>
      </c>
      <c r="G131" s="5">
        <f t="shared" si="103"/>
        <v>30</v>
      </c>
      <c r="H131" s="5">
        <f aca="true" t="shared" si="104" ref="H131:U131">H132+H133</f>
        <v>4</v>
      </c>
      <c r="I131" s="5">
        <f t="shared" si="104"/>
        <v>11</v>
      </c>
      <c r="J131" s="5">
        <f t="shared" si="104"/>
        <v>11</v>
      </c>
      <c r="K131" s="5">
        <f t="shared" si="104"/>
        <v>9</v>
      </c>
      <c r="L131" s="5">
        <f t="shared" si="104"/>
        <v>0</v>
      </c>
      <c r="M131" s="5">
        <f t="shared" si="104"/>
        <v>3</v>
      </c>
      <c r="N131" s="5">
        <f t="shared" si="104"/>
        <v>1</v>
      </c>
      <c r="O131" s="5">
        <f t="shared" si="104"/>
        <v>7</v>
      </c>
      <c r="P131" s="5">
        <f t="shared" si="104"/>
        <v>77</v>
      </c>
      <c r="Q131" s="5">
        <f t="shared" si="104"/>
        <v>109</v>
      </c>
      <c r="R131" s="5">
        <f t="shared" si="104"/>
        <v>5</v>
      </c>
      <c r="S131" s="5">
        <f t="shared" si="104"/>
        <v>2</v>
      </c>
      <c r="T131" s="5">
        <f t="shared" si="104"/>
        <v>21</v>
      </c>
      <c r="U131" s="5">
        <f t="shared" si="104"/>
        <v>36</v>
      </c>
      <c r="V131" s="20"/>
    </row>
    <row r="132" spans="1:22" ht="15">
      <c r="A132" s="22" t="s">
        <v>34</v>
      </c>
      <c r="B132" s="3">
        <f t="shared" si="102"/>
        <v>75</v>
      </c>
      <c r="C132" s="3">
        <f t="shared" si="102"/>
        <v>106</v>
      </c>
      <c r="D132" s="3">
        <f>F132+P132+R132</f>
        <v>64</v>
      </c>
      <c r="E132" s="3">
        <f>G132+Q132+S132</f>
        <v>84</v>
      </c>
      <c r="F132" s="5">
        <f t="shared" si="103"/>
        <v>10</v>
      </c>
      <c r="G132" s="5">
        <f t="shared" si="103"/>
        <v>14</v>
      </c>
      <c r="H132" s="25">
        <v>4</v>
      </c>
      <c r="I132" s="25">
        <v>3</v>
      </c>
      <c r="J132" s="25">
        <v>6</v>
      </c>
      <c r="K132" s="25">
        <v>5</v>
      </c>
      <c r="L132" s="25">
        <v>0</v>
      </c>
      <c r="M132" s="25">
        <v>2</v>
      </c>
      <c r="N132" s="25">
        <v>0</v>
      </c>
      <c r="O132" s="25">
        <v>4</v>
      </c>
      <c r="P132" s="29">
        <v>50</v>
      </c>
      <c r="Q132" s="29">
        <v>70</v>
      </c>
      <c r="R132" s="29">
        <v>4</v>
      </c>
      <c r="S132" s="29">
        <v>0</v>
      </c>
      <c r="T132" s="29">
        <v>11</v>
      </c>
      <c r="U132" s="29">
        <v>22</v>
      </c>
      <c r="V132" s="6"/>
    </row>
    <row r="133" spans="1:21" s="6" customFormat="1" ht="15">
      <c r="A133" s="26" t="s">
        <v>35</v>
      </c>
      <c r="B133" s="30">
        <f t="shared" si="102"/>
        <v>44</v>
      </c>
      <c r="C133" s="30">
        <f t="shared" si="102"/>
        <v>71</v>
      </c>
      <c r="D133" s="30">
        <f>F133+P133+R133</f>
        <v>34</v>
      </c>
      <c r="E133" s="30">
        <f>G133+Q133+S133</f>
        <v>57</v>
      </c>
      <c r="F133" s="8">
        <f t="shared" si="103"/>
        <v>6</v>
      </c>
      <c r="G133" s="8">
        <f t="shared" si="103"/>
        <v>16</v>
      </c>
      <c r="H133" s="27">
        <v>0</v>
      </c>
      <c r="I133" s="27">
        <v>8</v>
      </c>
      <c r="J133" s="27">
        <v>5</v>
      </c>
      <c r="K133" s="27">
        <v>4</v>
      </c>
      <c r="L133" s="27">
        <v>0</v>
      </c>
      <c r="M133" s="27">
        <v>1</v>
      </c>
      <c r="N133" s="27">
        <v>1</v>
      </c>
      <c r="O133" s="27">
        <v>3</v>
      </c>
      <c r="P133" s="31">
        <v>27</v>
      </c>
      <c r="Q133" s="31">
        <v>39</v>
      </c>
      <c r="R133" s="31">
        <v>1</v>
      </c>
      <c r="S133" s="31">
        <v>2</v>
      </c>
      <c r="T133" s="31">
        <v>10</v>
      </c>
      <c r="U133" s="31">
        <v>14</v>
      </c>
    </row>
    <row r="134" spans="1:21" s="6" customFormat="1" ht="15" hidden="1">
      <c r="A134" s="32"/>
      <c r="B134" s="23"/>
      <c r="C134" s="23"/>
      <c r="D134" s="23"/>
      <c r="E134" s="23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23"/>
      <c r="Q134" s="23"/>
      <c r="R134" s="23"/>
      <c r="S134" s="23"/>
      <c r="T134" s="23"/>
      <c r="U134" s="23"/>
    </row>
    <row r="135" spans="1:22" s="21" customFormat="1" ht="15" hidden="1">
      <c r="A135" s="5" t="s">
        <v>13</v>
      </c>
      <c r="B135" s="5">
        <f aca="true" t="shared" si="105" ref="B135:C137">F135+P135+R135+T135</f>
        <v>0</v>
      </c>
      <c r="C135" s="5">
        <f t="shared" si="105"/>
        <v>0</v>
      </c>
      <c r="D135" s="5">
        <f>D136+D137</f>
        <v>0</v>
      </c>
      <c r="E135" s="5">
        <f>E136+E137</f>
        <v>0</v>
      </c>
      <c r="F135" s="5">
        <f aca="true" t="shared" si="106" ref="F135:G137">H135+J135+L135+N135</f>
        <v>0</v>
      </c>
      <c r="G135" s="5">
        <f t="shared" si="106"/>
        <v>0</v>
      </c>
      <c r="H135" s="5">
        <f aca="true" t="shared" si="107" ref="H135:U135">H136+H137</f>
        <v>0</v>
      </c>
      <c r="I135" s="5">
        <f t="shared" si="107"/>
        <v>0</v>
      </c>
      <c r="J135" s="5">
        <f t="shared" si="107"/>
        <v>0</v>
      </c>
      <c r="K135" s="5">
        <f t="shared" si="107"/>
        <v>0</v>
      </c>
      <c r="L135" s="5">
        <f t="shared" si="107"/>
        <v>0</v>
      </c>
      <c r="M135" s="5">
        <f t="shared" si="107"/>
        <v>0</v>
      </c>
      <c r="N135" s="5">
        <f t="shared" si="107"/>
        <v>0</v>
      </c>
      <c r="O135" s="5">
        <f t="shared" si="107"/>
        <v>0</v>
      </c>
      <c r="P135" s="5">
        <f t="shared" si="107"/>
        <v>0</v>
      </c>
      <c r="Q135" s="5">
        <f t="shared" si="107"/>
        <v>0</v>
      </c>
      <c r="R135" s="5">
        <f t="shared" si="107"/>
        <v>0</v>
      </c>
      <c r="S135" s="5">
        <f t="shared" si="107"/>
        <v>0</v>
      </c>
      <c r="T135" s="5">
        <f t="shared" si="107"/>
        <v>0</v>
      </c>
      <c r="U135" s="5">
        <f t="shared" si="107"/>
        <v>0</v>
      </c>
      <c r="V135" s="20"/>
    </row>
    <row r="136" spans="1:22" ht="15" hidden="1">
      <c r="A136" s="22" t="s">
        <v>34</v>
      </c>
      <c r="B136" s="3">
        <f t="shared" si="105"/>
        <v>0</v>
      </c>
      <c r="C136" s="3">
        <f t="shared" si="105"/>
        <v>0</v>
      </c>
      <c r="D136" s="3">
        <f>F136+P136+R136</f>
        <v>0</v>
      </c>
      <c r="E136" s="3">
        <f>G136+Q136+S136</f>
        <v>0</v>
      </c>
      <c r="F136" s="5">
        <f t="shared" si="106"/>
        <v>0</v>
      </c>
      <c r="G136" s="5">
        <f t="shared" si="106"/>
        <v>0</v>
      </c>
      <c r="H136" s="25"/>
      <c r="I136" s="25"/>
      <c r="J136" s="25"/>
      <c r="K136" s="25"/>
      <c r="L136" s="25"/>
      <c r="M136" s="25"/>
      <c r="N136" s="25"/>
      <c r="O136" s="25"/>
      <c r="P136" s="29"/>
      <c r="Q136" s="29"/>
      <c r="R136" s="29"/>
      <c r="S136" s="29"/>
      <c r="T136" s="29"/>
      <c r="U136" s="29"/>
      <c r="V136" s="6"/>
    </row>
    <row r="137" spans="1:22" ht="15" hidden="1">
      <c r="A137" s="22" t="s">
        <v>35</v>
      </c>
      <c r="B137" s="3">
        <f t="shared" si="105"/>
        <v>0</v>
      </c>
      <c r="C137" s="3">
        <f t="shared" si="105"/>
        <v>0</v>
      </c>
      <c r="D137" s="3">
        <f>F137+P137+R137</f>
        <v>0</v>
      </c>
      <c r="E137" s="3">
        <f>G137+Q137+S137</f>
        <v>0</v>
      </c>
      <c r="F137" s="5">
        <f t="shared" si="106"/>
        <v>0</v>
      </c>
      <c r="G137" s="5">
        <f t="shared" si="106"/>
        <v>0</v>
      </c>
      <c r="H137" s="25"/>
      <c r="I137" s="25"/>
      <c r="J137" s="25"/>
      <c r="K137" s="25"/>
      <c r="L137" s="25"/>
      <c r="M137" s="25"/>
      <c r="N137" s="25"/>
      <c r="O137" s="25"/>
      <c r="P137" s="29"/>
      <c r="Q137" s="29"/>
      <c r="R137" s="29"/>
      <c r="S137" s="29"/>
      <c r="T137" s="29"/>
      <c r="U137" s="29"/>
      <c r="V137" s="6"/>
    </row>
    <row r="138" spans="1:22" ht="15" hidden="1">
      <c r="A138" s="5"/>
      <c r="B138" s="3"/>
      <c r="C138" s="3"/>
      <c r="D138" s="3"/>
      <c r="E138" s="3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  <c r="T138" s="3"/>
      <c r="U138" s="3"/>
      <c r="V138" s="6"/>
    </row>
    <row r="139" spans="1:22" s="21" customFormat="1" ht="15">
      <c r="A139" s="19" t="s">
        <v>22</v>
      </c>
      <c r="B139" s="11">
        <f aca="true" t="shared" si="108" ref="B139:K139">SUM(B143+B147)</f>
        <v>166</v>
      </c>
      <c r="C139" s="11">
        <f t="shared" si="108"/>
        <v>553</v>
      </c>
      <c r="D139" s="11">
        <f t="shared" si="108"/>
        <v>160</v>
      </c>
      <c r="E139" s="11">
        <f t="shared" si="108"/>
        <v>531</v>
      </c>
      <c r="F139" s="11">
        <f t="shared" si="108"/>
        <v>33</v>
      </c>
      <c r="G139" s="11">
        <f t="shared" si="108"/>
        <v>120</v>
      </c>
      <c r="H139" s="11">
        <f t="shared" si="108"/>
        <v>23</v>
      </c>
      <c r="I139" s="11">
        <f t="shared" si="108"/>
        <v>75</v>
      </c>
      <c r="J139" s="11">
        <f t="shared" si="108"/>
        <v>2</v>
      </c>
      <c r="K139" s="11">
        <f t="shared" si="108"/>
        <v>20</v>
      </c>
      <c r="L139" s="11">
        <f aca="true" t="shared" si="109" ref="L139:U139">SUM(L143+L147)</f>
        <v>0</v>
      </c>
      <c r="M139" s="11">
        <f t="shared" si="109"/>
        <v>1</v>
      </c>
      <c r="N139" s="11">
        <f t="shared" si="109"/>
        <v>8</v>
      </c>
      <c r="O139" s="11">
        <f t="shared" si="109"/>
        <v>24</v>
      </c>
      <c r="P139" s="5">
        <f t="shared" si="109"/>
        <v>119</v>
      </c>
      <c r="Q139" s="5">
        <f t="shared" si="109"/>
        <v>396</v>
      </c>
      <c r="R139" s="5">
        <f t="shared" si="109"/>
        <v>8</v>
      </c>
      <c r="S139" s="5">
        <f t="shared" si="109"/>
        <v>15</v>
      </c>
      <c r="T139" s="5">
        <f t="shared" si="109"/>
        <v>6</v>
      </c>
      <c r="U139" s="5">
        <f t="shared" si="109"/>
        <v>22</v>
      </c>
      <c r="V139" s="20"/>
    </row>
    <row r="140" spans="1:22" ht="15">
      <c r="A140" s="22" t="s">
        <v>34</v>
      </c>
      <c r="B140" s="3">
        <f>B144+B148</f>
        <v>80</v>
      </c>
      <c r="C140" s="3">
        <f>C144+C148</f>
        <v>285</v>
      </c>
      <c r="D140" s="3">
        <f aca="true" t="shared" si="110" ref="D140:S140">D144+D148</f>
        <v>77</v>
      </c>
      <c r="E140" s="3">
        <f t="shared" si="110"/>
        <v>273</v>
      </c>
      <c r="F140" s="5">
        <f t="shared" si="110"/>
        <v>10</v>
      </c>
      <c r="G140" s="5">
        <f t="shared" si="110"/>
        <v>52</v>
      </c>
      <c r="H140" s="5">
        <f aca="true" t="shared" si="111" ref="B140:K141">SUM(H144+H148)</f>
        <v>8</v>
      </c>
      <c r="I140" s="5">
        <f t="shared" si="111"/>
        <v>31</v>
      </c>
      <c r="J140" s="5">
        <f t="shared" si="111"/>
        <v>1</v>
      </c>
      <c r="K140" s="5">
        <f t="shared" si="111"/>
        <v>11</v>
      </c>
      <c r="L140" s="5">
        <f aca="true" t="shared" si="112" ref="L140:U141">SUM(L144+L148)</f>
        <v>0</v>
      </c>
      <c r="M140" s="5">
        <f t="shared" si="112"/>
        <v>0</v>
      </c>
      <c r="N140" s="5">
        <f t="shared" si="112"/>
        <v>1</v>
      </c>
      <c r="O140" s="5">
        <f t="shared" si="110"/>
        <v>10</v>
      </c>
      <c r="P140" s="3">
        <f t="shared" si="110"/>
        <v>63</v>
      </c>
      <c r="Q140" s="3">
        <f t="shared" si="110"/>
        <v>212</v>
      </c>
      <c r="R140" s="3">
        <f t="shared" si="110"/>
        <v>4</v>
      </c>
      <c r="S140" s="3">
        <f t="shared" si="110"/>
        <v>9</v>
      </c>
      <c r="T140" s="3">
        <f>T144+T148</f>
        <v>3</v>
      </c>
      <c r="U140" s="3">
        <f>U144+U148</f>
        <v>12</v>
      </c>
      <c r="V140" s="6"/>
    </row>
    <row r="141" spans="1:22" ht="15">
      <c r="A141" s="22" t="s">
        <v>35</v>
      </c>
      <c r="B141" s="3">
        <f t="shared" si="111"/>
        <v>86</v>
      </c>
      <c r="C141" s="3">
        <f t="shared" si="111"/>
        <v>268</v>
      </c>
      <c r="D141" s="3">
        <f t="shared" si="111"/>
        <v>83</v>
      </c>
      <c r="E141" s="3">
        <f t="shared" si="111"/>
        <v>258</v>
      </c>
      <c r="F141" s="5">
        <f t="shared" si="111"/>
        <v>23</v>
      </c>
      <c r="G141" s="5">
        <f t="shared" si="111"/>
        <v>68</v>
      </c>
      <c r="H141" s="5">
        <f t="shared" si="111"/>
        <v>15</v>
      </c>
      <c r="I141" s="5">
        <f t="shared" si="111"/>
        <v>44</v>
      </c>
      <c r="J141" s="5">
        <f t="shared" si="111"/>
        <v>1</v>
      </c>
      <c r="K141" s="5">
        <f t="shared" si="111"/>
        <v>9</v>
      </c>
      <c r="L141" s="5">
        <f t="shared" si="112"/>
        <v>0</v>
      </c>
      <c r="M141" s="5">
        <f t="shared" si="112"/>
        <v>1</v>
      </c>
      <c r="N141" s="5">
        <f t="shared" si="112"/>
        <v>7</v>
      </c>
      <c r="O141" s="5">
        <f t="shared" si="112"/>
        <v>14</v>
      </c>
      <c r="P141" s="3">
        <f t="shared" si="112"/>
        <v>56</v>
      </c>
      <c r="Q141" s="3">
        <f t="shared" si="112"/>
        <v>184</v>
      </c>
      <c r="R141" s="3">
        <f t="shared" si="112"/>
        <v>4</v>
      </c>
      <c r="S141" s="3">
        <f t="shared" si="112"/>
        <v>6</v>
      </c>
      <c r="T141" s="3">
        <f t="shared" si="112"/>
        <v>3</v>
      </c>
      <c r="U141" s="3">
        <f t="shared" si="112"/>
        <v>10</v>
      </c>
      <c r="V141" s="6"/>
    </row>
    <row r="142" spans="1:22" ht="15">
      <c r="A142" s="5"/>
      <c r="B142" s="3"/>
      <c r="C142" s="3"/>
      <c r="D142" s="3"/>
      <c r="E142" s="3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  <c r="T142" s="3"/>
      <c r="U142" s="3"/>
      <c r="V142" s="6"/>
    </row>
    <row r="143" spans="1:22" s="21" customFormat="1" ht="15">
      <c r="A143" s="5" t="s">
        <v>11</v>
      </c>
      <c r="B143" s="5">
        <f aca="true" t="shared" si="113" ref="B143:C145">F143+P143+R143+T143</f>
        <v>145</v>
      </c>
      <c r="C143" s="5">
        <f t="shared" si="113"/>
        <v>533</v>
      </c>
      <c r="D143" s="5">
        <f>D144+D145</f>
        <v>142</v>
      </c>
      <c r="E143" s="5">
        <f>E144+E145</f>
        <v>520</v>
      </c>
      <c r="F143" s="5">
        <f aca="true" t="shared" si="114" ref="F143:G145">H143+J143+L143+N143</f>
        <v>29</v>
      </c>
      <c r="G143" s="5">
        <f t="shared" si="114"/>
        <v>119</v>
      </c>
      <c r="H143" s="5">
        <f aca="true" t="shared" si="115" ref="H143:U143">H144+H145</f>
        <v>21</v>
      </c>
      <c r="I143" s="5">
        <f t="shared" si="115"/>
        <v>75</v>
      </c>
      <c r="J143" s="5">
        <f t="shared" si="115"/>
        <v>1</v>
      </c>
      <c r="K143" s="5">
        <f t="shared" si="115"/>
        <v>20</v>
      </c>
      <c r="L143" s="5">
        <f t="shared" si="115"/>
        <v>0</v>
      </c>
      <c r="M143" s="5">
        <f t="shared" si="115"/>
        <v>1</v>
      </c>
      <c r="N143" s="5">
        <f t="shared" si="115"/>
        <v>7</v>
      </c>
      <c r="O143" s="5">
        <f t="shared" si="115"/>
        <v>23</v>
      </c>
      <c r="P143" s="5">
        <f t="shared" si="115"/>
        <v>105</v>
      </c>
      <c r="Q143" s="5">
        <f t="shared" si="115"/>
        <v>387</v>
      </c>
      <c r="R143" s="5">
        <f t="shared" si="115"/>
        <v>8</v>
      </c>
      <c r="S143" s="5">
        <f t="shared" si="115"/>
        <v>14</v>
      </c>
      <c r="T143" s="5">
        <f t="shared" si="115"/>
        <v>3</v>
      </c>
      <c r="U143" s="5">
        <f t="shared" si="115"/>
        <v>13</v>
      </c>
      <c r="V143" s="20"/>
    </row>
    <row r="144" spans="1:22" ht="15">
      <c r="A144" s="22" t="s">
        <v>34</v>
      </c>
      <c r="B144" s="3">
        <f t="shared" si="113"/>
        <v>70</v>
      </c>
      <c r="C144" s="3">
        <f t="shared" si="113"/>
        <v>277</v>
      </c>
      <c r="D144" s="3">
        <f>F144+P144+R144</f>
        <v>68</v>
      </c>
      <c r="E144" s="3">
        <f>G144+Q144+S144</f>
        <v>269</v>
      </c>
      <c r="F144" s="5">
        <f t="shared" si="114"/>
        <v>7</v>
      </c>
      <c r="G144" s="5">
        <f t="shared" si="114"/>
        <v>52</v>
      </c>
      <c r="H144" s="25">
        <v>6</v>
      </c>
      <c r="I144" s="25">
        <v>31</v>
      </c>
      <c r="J144" s="25">
        <v>0</v>
      </c>
      <c r="K144" s="25">
        <v>11</v>
      </c>
      <c r="L144" s="25">
        <v>0</v>
      </c>
      <c r="M144" s="25">
        <v>0</v>
      </c>
      <c r="N144" s="25">
        <v>1</v>
      </c>
      <c r="O144" s="25">
        <v>10</v>
      </c>
      <c r="P144" s="29">
        <v>57</v>
      </c>
      <c r="Q144" s="29">
        <v>209</v>
      </c>
      <c r="R144" s="29">
        <v>4</v>
      </c>
      <c r="S144" s="29">
        <v>8</v>
      </c>
      <c r="T144" s="29">
        <v>2</v>
      </c>
      <c r="U144" s="29">
        <v>8</v>
      </c>
      <c r="V144" s="6"/>
    </row>
    <row r="145" spans="1:22" ht="15">
      <c r="A145" s="22" t="s">
        <v>35</v>
      </c>
      <c r="B145" s="3">
        <f t="shared" si="113"/>
        <v>75</v>
      </c>
      <c r="C145" s="3">
        <f t="shared" si="113"/>
        <v>256</v>
      </c>
      <c r="D145" s="3">
        <f>F145+P145+R145</f>
        <v>74</v>
      </c>
      <c r="E145" s="3">
        <f>G145+Q145+S145</f>
        <v>251</v>
      </c>
      <c r="F145" s="5">
        <f t="shared" si="114"/>
        <v>22</v>
      </c>
      <c r="G145" s="5">
        <f t="shared" si="114"/>
        <v>67</v>
      </c>
      <c r="H145" s="25">
        <v>15</v>
      </c>
      <c r="I145" s="25">
        <v>44</v>
      </c>
      <c r="J145" s="25">
        <v>1</v>
      </c>
      <c r="K145" s="25">
        <v>9</v>
      </c>
      <c r="L145" s="25">
        <v>0</v>
      </c>
      <c r="M145" s="25">
        <v>1</v>
      </c>
      <c r="N145" s="25">
        <v>6</v>
      </c>
      <c r="O145" s="25">
        <v>13</v>
      </c>
      <c r="P145" s="29">
        <v>48</v>
      </c>
      <c r="Q145" s="29">
        <v>178</v>
      </c>
      <c r="R145" s="29">
        <v>4</v>
      </c>
      <c r="S145" s="29">
        <v>6</v>
      </c>
      <c r="T145" s="29">
        <v>1</v>
      </c>
      <c r="U145" s="29">
        <v>5</v>
      </c>
      <c r="V145" s="6"/>
    </row>
    <row r="146" spans="1:22" ht="15">
      <c r="A146" s="5"/>
      <c r="B146" s="3"/>
      <c r="C146" s="3"/>
      <c r="D146" s="3"/>
      <c r="E146" s="3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  <c r="T146" s="3"/>
      <c r="U146" s="3"/>
      <c r="V146" s="6"/>
    </row>
    <row r="147" spans="1:22" s="21" customFormat="1" ht="15">
      <c r="A147" s="5" t="s">
        <v>12</v>
      </c>
      <c r="B147" s="5">
        <f aca="true" t="shared" si="116" ref="B147:C149">F147+P147+R147+T147</f>
        <v>21</v>
      </c>
      <c r="C147" s="5">
        <f t="shared" si="116"/>
        <v>20</v>
      </c>
      <c r="D147" s="5">
        <f>D148+D149</f>
        <v>18</v>
      </c>
      <c r="E147" s="5">
        <f>E148+E149</f>
        <v>11</v>
      </c>
      <c r="F147" s="5">
        <f aca="true" t="shared" si="117" ref="F147:G149">H147+J147+L147+N147</f>
        <v>4</v>
      </c>
      <c r="G147" s="5">
        <f t="shared" si="117"/>
        <v>1</v>
      </c>
      <c r="H147" s="5">
        <f aca="true" t="shared" si="118" ref="H147:U147">H148+H149</f>
        <v>2</v>
      </c>
      <c r="I147" s="5">
        <f t="shared" si="118"/>
        <v>0</v>
      </c>
      <c r="J147" s="5">
        <f t="shared" si="118"/>
        <v>1</v>
      </c>
      <c r="K147" s="5">
        <f t="shared" si="118"/>
        <v>0</v>
      </c>
      <c r="L147" s="5">
        <f t="shared" si="118"/>
        <v>0</v>
      </c>
      <c r="M147" s="5">
        <f t="shared" si="118"/>
        <v>0</v>
      </c>
      <c r="N147" s="5">
        <f t="shared" si="118"/>
        <v>1</v>
      </c>
      <c r="O147" s="5">
        <f t="shared" si="118"/>
        <v>1</v>
      </c>
      <c r="P147" s="5">
        <f t="shared" si="118"/>
        <v>14</v>
      </c>
      <c r="Q147" s="5">
        <f t="shared" si="118"/>
        <v>9</v>
      </c>
      <c r="R147" s="5">
        <f t="shared" si="118"/>
        <v>0</v>
      </c>
      <c r="S147" s="5">
        <f t="shared" si="118"/>
        <v>1</v>
      </c>
      <c r="T147" s="5">
        <f t="shared" si="118"/>
        <v>3</v>
      </c>
      <c r="U147" s="5">
        <f t="shared" si="118"/>
        <v>9</v>
      </c>
      <c r="V147" s="20"/>
    </row>
    <row r="148" spans="1:22" ht="15">
      <c r="A148" s="22" t="s">
        <v>34</v>
      </c>
      <c r="B148" s="3">
        <f t="shared" si="116"/>
        <v>10</v>
      </c>
      <c r="C148" s="3">
        <f t="shared" si="116"/>
        <v>8</v>
      </c>
      <c r="D148" s="3">
        <f>F148+P148+R148</f>
        <v>9</v>
      </c>
      <c r="E148" s="3">
        <f>G148+Q148+S148</f>
        <v>4</v>
      </c>
      <c r="F148" s="5">
        <f t="shared" si="117"/>
        <v>3</v>
      </c>
      <c r="G148" s="5">
        <f t="shared" si="117"/>
        <v>0</v>
      </c>
      <c r="H148" s="25">
        <v>2</v>
      </c>
      <c r="I148" s="25">
        <v>0</v>
      </c>
      <c r="J148" s="25">
        <v>1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9">
        <v>6</v>
      </c>
      <c r="Q148" s="29">
        <v>3</v>
      </c>
      <c r="R148" s="29">
        <v>0</v>
      </c>
      <c r="S148" s="29">
        <v>1</v>
      </c>
      <c r="T148" s="29">
        <v>1</v>
      </c>
      <c r="U148" s="29">
        <v>4</v>
      </c>
      <c r="V148" s="6"/>
    </row>
    <row r="149" spans="1:21" s="6" customFormat="1" ht="15">
      <c r="A149" s="26" t="s">
        <v>35</v>
      </c>
      <c r="B149" s="30">
        <f t="shared" si="116"/>
        <v>11</v>
      </c>
      <c r="C149" s="30">
        <f t="shared" si="116"/>
        <v>12</v>
      </c>
      <c r="D149" s="30">
        <f>F149+P149+R149</f>
        <v>9</v>
      </c>
      <c r="E149" s="30">
        <f>G149+Q149+S149</f>
        <v>7</v>
      </c>
      <c r="F149" s="8">
        <f t="shared" si="117"/>
        <v>1</v>
      </c>
      <c r="G149" s="8">
        <f t="shared" si="117"/>
        <v>1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1</v>
      </c>
      <c r="O149" s="27">
        <v>1</v>
      </c>
      <c r="P149" s="31">
        <v>8</v>
      </c>
      <c r="Q149" s="31">
        <v>6</v>
      </c>
      <c r="R149" s="31">
        <v>0</v>
      </c>
      <c r="S149" s="31">
        <v>0</v>
      </c>
      <c r="T149" s="31">
        <v>2</v>
      </c>
      <c r="U149" s="31">
        <v>5</v>
      </c>
    </row>
    <row r="150" spans="1:22" ht="15" hidden="1">
      <c r="A150" s="32"/>
      <c r="B150" s="23"/>
      <c r="C150" s="23"/>
      <c r="D150" s="23"/>
      <c r="E150" s="2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23"/>
      <c r="Q150" s="23"/>
      <c r="R150" s="23"/>
      <c r="S150" s="23"/>
      <c r="T150" s="23"/>
      <c r="U150" s="23"/>
      <c r="V150" s="6"/>
    </row>
    <row r="151" spans="1:21" s="6" customFormat="1" ht="15" hidden="1">
      <c r="A151" s="32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</row>
    <row r="152" spans="1:22" ht="15" hidden="1">
      <c r="A152" s="2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6"/>
    </row>
    <row r="153" spans="1:22" ht="15">
      <c r="A153" s="2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6"/>
    </row>
    <row r="154" spans="1:22" ht="15">
      <c r="A154" s="28" t="s">
        <v>23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6"/>
    </row>
    <row r="155" spans="1:22" s="21" customFormat="1" ht="15">
      <c r="A155" s="5" t="s">
        <v>24</v>
      </c>
      <c r="B155" s="5">
        <f aca="true" t="shared" si="119" ref="B155:C157">F155+P155+R155+T155</f>
        <v>455</v>
      </c>
      <c r="C155" s="5">
        <f t="shared" si="119"/>
        <v>751</v>
      </c>
      <c r="D155" s="5">
        <f>D156+D157</f>
        <v>400</v>
      </c>
      <c r="E155" s="5">
        <f>E156+E157</f>
        <v>732</v>
      </c>
      <c r="F155" s="5">
        <f aca="true" t="shared" si="120" ref="F155:G157">H155+J155+L155+N155</f>
        <v>116</v>
      </c>
      <c r="G155" s="5">
        <f t="shared" si="120"/>
        <v>172</v>
      </c>
      <c r="H155" s="5">
        <f aca="true" t="shared" si="121" ref="H155:U155">H156+H157</f>
        <v>25</v>
      </c>
      <c r="I155" s="5">
        <f t="shared" si="121"/>
        <v>52</v>
      </c>
      <c r="J155" s="5">
        <f t="shared" si="121"/>
        <v>47</v>
      </c>
      <c r="K155" s="5">
        <f t="shared" si="121"/>
        <v>69</v>
      </c>
      <c r="L155" s="5">
        <f t="shared" si="121"/>
        <v>13</v>
      </c>
      <c r="M155" s="5">
        <f t="shared" si="121"/>
        <v>10</v>
      </c>
      <c r="N155" s="5">
        <f t="shared" si="121"/>
        <v>31</v>
      </c>
      <c r="O155" s="5">
        <f t="shared" si="121"/>
        <v>41</v>
      </c>
      <c r="P155" s="5">
        <f t="shared" si="121"/>
        <v>246</v>
      </c>
      <c r="Q155" s="5">
        <f t="shared" si="121"/>
        <v>515</v>
      </c>
      <c r="R155" s="5">
        <f t="shared" si="121"/>
        <v>38</v>
      </c>
      <c r="S155" s="5">
        <f t="shared" si="121"/>
        <v>45</v>
      </c>
      <c r="T155" s="5">
        <f t="shared" si="121"/>
        <v>55</v>
      </c>
      <c r="U155" s="5">
        <f t="shared" si="121"/>
        <v>19</v>
      </c>
      <c r="V155" s="20"/>
    </row>
    <row r="156" spans="1:22" ht="15">
      <c r="A156" s="22" t="s">
        <v>34</v>
      </c>
      <c r="B156" s="3">
        <f t="shared" si="119"/>
        <v>205</v>
      </c>
      <c r="C156" s="3">
        <f t="shared" si="119"/>
        <v>321</v>
      </c>
      <c r="D156" s="3">
        <f>F156+P156+R156</f>
        <v>186</v>
      </c>
      <c r="E156" s="3">
        <f>G156+Q156+S156</f>
        <v>315</v>
      </c>
      <c r="F156" s="3">
        <f t="shared" si="120"/>
        <v>58</v>
      </c>
      <c r="G156" s="3">
        <f t="shared" si="120"/>
        <v>91</v>
      </c>
      <c r="H156" s="29">
        <v>16</v>
      </c>
      <c r="I156" s="29">
        <v>31</v>
      </c>
      <c r="J156" s="29">
        <v>22</v>
      </c>
      <c r="K156" s="29">
        <v>39</v>
      </c>
      <c r="L156" s="29">
        <v>7</v>
      </c>
      <c r="M156" s="29">
        <v>2</v>
      </c>
      <c r="N156" s="29">
        <v>13</v>
      </c>
      <c r="O156" s="29">
        <v>19</v>
      </c>
      <c r="P156" s="29">
        <v>114</v>
      </c>
      <c r="Q156" s="29">
        <v>210</v>
      </c>
      <c r="R156" s="29">
        <v>14</v>
      </c>
      <c r="S156" s="29">
        <v>14</v>
      </c>
      <c r="T156" s="29">
        <v>19</v>
      </c>
      <c r="U156" s="29">
        <v>6</v>
      </c>
      <c r="V156" s="6"/>
    </row>
    <row r="157" spans="1:21" s="6" customFormat="1" ht="15">
      <c r="A157" s="26" t="s">
        <v>35</v>
      </c>
      <c r="B157" s="30">
        <f t="shared" si="119"/>
        <v>250</v>
      </c>
      <c r="C157" s="30">
        <f t="shared" si="119"/>
        <v>430</v>
      </c>
      <c r="D157" s="30">
        <f>F157+P157+R157</f>
        <v>214</v>
      </c>
      <c r="E157" s="30">
        <f>G157+Q157+S157</f>
        <v>417</v>
      </c>
      <c r="F157" s="30">
        <f t="shared" si="120"/>
        <v>58</v>
      </c>
      <c r="G157" s="30">
        <f t="shared" si="120"/>
        <v>81</v>
      </c>
      <c r="H157" s="31">
        <v>9</v>
      </c>
      <c r="I157" s="31">
        <v>21</v>
      </c>
      <c r="J157" s="31">
        <v>25</v>
      </c>
      <c r="K157" s="31">
        <v>30</v>
      </c>
      <c r="L157" s="31">
        <v>6</v>
      </c>
      <c r="M157" s="31">
        <v>8</v>
      </c>
      <c r="N157" s="31">
        <v>18</v>
      </c>
      <c r="O157" s="31">
        <v>22</v>
      </c>
      <c r="P157" s="31">
        <v>132</v>
      </c>
      <c r="Q157" s="31">
        <v>305</v>
      </c>
      <c r="R157" s="31">
        <v>24</v>
      </c>
      <c r="S157" s="31">
        <v>31</v>
      </c>
      <c r="T157" s="31">
        <v>36</v>
      </c>
      <c r="U157" s="31">
        <v>13</v>
      </c>
    </row>
    <row r="158" spans="1:21" s="6" customFormat="1" ht="15">
      <c r="A158" s="32"/>
      <c r="B158" s="23"/>
      <c r="C158" s="23"/>
      <c r="D158" s="23"/>
      <c r="E158" s="23"/>
      <c r="F158" s="23"/>
      <c r="G158" s="23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</row>
    <row r="159" spans="1:22" s="21" customFormat="1" ht="15">
      <c r="A159" s="28" t="s">
        <v>25</v>
      </c>
      <c r="B159" s="5">
        <f aca="true" t="shared" si="122" ref="B159:K159">B160+B161</f>
        <v>4876</v>
      </c>
      <c r="C159" s="5">
        <f t="shared" si="122"/>
        <v>12992</v>
      </c>
      <c r="D159" s="5">
        <f t="shared" si="122"/>
        <v>4495</v>
      </c>
      <c r="E159" s="5">
        <f t="shared" si="122"/>
        <v>12178</v>
      </c>
      <c r="F159" s="5">
        <f t="shared" si="122"/>
        <v>1189</v>
      </c>
      <c r="G159" s="5">
        <f t="shared" si="122"/>
        <v>3503</v>
      </c>
      <c r="H159" s="5">
        <f t="shared" si="122"/>
        <v>342</v>
      </c>
      <c r="I159" s="5">
        <f t="shared" si="122"/>
        <v>1147</v>
      </c>
      <c r="J159" s="5">
        <f t="shared" si="122"/>
        <v>587</v>
      </c>
      <c r="K159" s="5">
        <f t="shared" si="122"/>
        <v>1533</v>
      </c>
      <c r="L159" s="5">
        <f aca="true" t="shared" si="123" ref="L159:U159">L160+L161</f>
        <v>36</v>
      </c>
      <c r="M159" s="5">
        <f t="shared" si="123"/>
        <v>115</v>
      </c>
      <c r="N159" s="5">
        <f t="shared" si="123"/>
        <v>224</v>
      </c>
      <c r="O159" s="5">
        <f t="shared" si="123"/>
        <v>708</v>
      </c>
      <c r="P159" s="5">
        <f t="shared" si="123"/>
        <v>2977</v>
      </c>
      <c r="Q159" s="5">
        <f t="shared" si="123"/>
        <v>8108</v>
      </c>
      <c r="R159" s="5">
        <f t="shared" si="123"/>
        <v>329</v>
      </c>
      <c r="S159" s="5">
        <f t="shared" si="123"/>
        <v>567</v>
      </c>
      <c r="T159" s="5">
        <f t="shared" si="123"/>
        <v>381</v>
      </c>
      <c r="U159" s="5">
        <f t="shared" si="123"/>
        <v>814</v>
      </c>
      <c r="V159" s="20"/>
    </row>
    <row r="160" spans="1:22" ht="15">
      <c r="A160" s="22" t="s">
        <v>34</v>
      </c>
      <c r="B160" s="3">
        <f aca="true" t="shared" si="124" ref="B160:U160">SUM(B164+B168)</f>
        <v>2707</v>
      </c>
      <c r="C160" s="3">
        <f t="shared" si="124"/>
        <v>7097</v>
      </c>
      <c r="D160" s="3">
        <f t="shared" si="124"/>
        <v>2522</v>
      </c>
      <c r="E160" s="3">
        <f t="shared" si="124"/>
        <v>6746</v>
      </c>
      <c r="F160" s="3">
        <f t="shared" si="124"/>
        <v>713</v>
      </c>
      <c r="G160" s="3">
        <f t="shared" si="124"/>
        <v>2041</v>
      </c>
      <c r="H160" s="3">
        <f t="shared" si="124"/>
        <v>239</v>
      </c>
      <c r="I160" s="3">
        <f t="shared" si="124"/>
        <v>736</v>
      </c>
      <c r="J160" s="3">
        <f t="shared" si="124"/>
        <v>338</v>
      </c>
      <c r="K160" s="3">
        <f t="shared" si="124"/>
        <v>876</v>
      </c>
      <c r="L160" s="3">
        <f t="shared" si="124"/>
        <v>17</v>
      </c>
      <c r="M160" s="3">
        <f t="shared" si="124"/>
        <v>64</v>
      </c>
      <c r="N160" s="3">
        <f t="shared" si="124"/>
        <v>119</v>
      </c>
      <c r="O160" s="3">
        <f t="shared" si="124"/>
        <v>365</v>
      </c>
      <c r="P160" s="3">
        <f t="shared" si="124"/>
        <v>1657</v>
      </c>
      <c r="Q160" s="3">
        <f t="shared" si="124"/>
        <v>4404</v>
      </c>
      <c r="R160" s="3">
        <f t="shared" si="124"/>
        <v>152</v>
      </c>
      <c r="S160" s="3">
        <f t="shared" si="124"/>
        <v>301</v>
      </c>
      <c r="T160" s="3">
        <f t="shared" si="124"/>
        <v>185</v>
      </c>
      <c r="U160" s="3">
        <f t="shared" si="124"/>
        <v>351</v>
      </c>
      <c r="V160" s="6"/>
    </row>
    <row r="161" spans="1:22" ht="15">
      <c r="A161" s="22" t="s">
        <v>35</v>
      </c>
      <c r="B161" s="3">
        <f aca="true" t="shared" si="125" ref="B161:U161">SUM(B165+B169)</f>
        <v>2169</v>
      </c>
      <c r="C161" s="3">
        <f t="shared" si="125"/>
        <v>5895</v>
      </c>
      <c r="D161" s="3">
        <f t="shared" si="125"/>
        <v>1973</v>
      </c>
      <c r="E161" s="3">
        <f t="shared" si="125"/>
        <v>5432</v>
      </c>
      <c r="F161" s="3">
        <f t="shared" si="125"/>
        <v>476</v>
      </c>
      <c r="G161" s="3">
        <f t="shared" si="125"/>
        <v>1462</v>
      </c>
      <c r="H161" s="3">
        <f t="shared" si="125"/>
        <v>103</v>
      </c>
      <c r="I161" s="3">
        <f t="shared" si="125"/>
        <v>411</v>
      </c>
      <c r="J161" s="3">
        <f t="shared" si="125"/>
        <v>249</v>
      </c>
      <c r="K161" s="3">
        <f t="shared" si="125"/>
        <v>657</v>
      </c>
      <c r="L161" s="3">
        <f t="shared" si="125"/>
        <v>19</v>
      </c>
      <c r="M161" s="3">
        <f t="shared" si="125"/>
        <v>51</v>
      </c>
      <c r="N161" s="3">
        <f t="shared" si="125"/>
        <v>105</v>
      </c>
      <c r="O161" s="3">
        <f t="shared" si="125"/>
        <v>343</v>
      </c>
      <c r="P161" s="3">
        <f t="shared" si="125"/>
        <v>1320</v>
      </c>
      <c r="Q161" s="3">
        <f t="shared" si="125"/>
        <v>3704</v>
      </c>
      <c r="R161" s="3">
        <f t="shared" si="125"/>
        <v>177</v>
      </c>
      <c r="S161" s="3">
        <f t="shared" si="125"/>
        <v>266</v>
      </c>
      <c r="T161" s="3">
        <f t="shared" si="125"/>
        <v>196</v>
      </c>
      <c r="U161" s="3">
        <f t="shared" si="125"/>
        <v>463</v>
      </c>
      <c r="V161" s="6"/>
    </row>
    <row r="162" spans="1:22" ht="10.5" customHeight="1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6"/>
    </row>
    <row r="163" spans="1:22" s="21" customFormat="1" ht="15">
      <c r="A163" s="5" t="s">
        <v>11</v>
      </c>
      <c r="B163" s="5">
        <f aca="true" t="shared" si="126" ref="B163:C165">F163+P163+R163+T163</f>
        <v>4444</v>
      </c>
      <c r="C163" s="5">
        <f t="shared" si="126"/>
        <v>11452</v>
      </c>
      <c r="D163" s="5">
        <f>D164+D165</f>
        <v>4203</v>
      </c>
      <c r="E163" s="5">
        <f>E164+E165</f>
        <v>11093</v>
      </c>
      <c r="F163" s="5">
        <f aca="true" t="shared" si="127" ref="F163:G165">H163+J163+L163+N163</f>
        <v>1124</v>
      </c>
      <c r="G163" s="5">
        <f t="shared" si="127"/>
        <v>3224</v>
      </c>
      <c r="H163" s="5">
        <f aca="true" t="shared" si="128" ref="H163:U163">H164+H165</f>
        <v>328</v>
      </c>
      <c r="I163" s="5">
        <f t="shared" si="128"/>
        <v>1053</v>
      </c>
      <c r="J163" s="5">
        <f t="shared" si="128"/>
        <v>557</v>
      </c>
      <c r="K163" s="5">
        <f t="shared" si="128"/>
        <v>1435</v>
      </c>
      <c r="L163" s="5">
        <f t="shared" si="128"/>
        <v>32</v>
      </c>
      <c r="M163" s="5">
        <f t="shared" si="128"/>
        <v>108</v>
      </c>
      <c r="N163" s="5">
        <f t="shared" si="128"/>
        <v>207</v>
      </c>
      <c r="O163" s="5">
        <f t="shared" si="128"/>
        <v>628</v>
      </c>
      <c r="P163" s="5">
        <f t="shared" si="128"/>
        <v>2759</v>
      </c>
      <c r="Q163" s="5">
        <f t="shared" si="128"/>
        <v>7306</v>
      </c>
      <c r="R163" s="5">
        <f t="shared" si="128"/>
        <v>320</v>
      </c>
      <c r="S163" s="5">
        <f t="shared" si="128"/>
        <v>563</v>
      </c>
      <c r="T163" s="5">
        <f t="shared" si="128"/>
        <v>241</v>
      </c>
      <c r="U163" s="5">
        <f t="shared" si="128"/>
        <v>359</v>
      </c>
      <c r="V163" s="20"/>
    </row>
    <row r="164" spans="1:22" ht="15">
      <c r="A164" s="22" t="s">
        <v>34</v>
      </c>
      <c r="B164" s="3">
        <f t="shared" si="126"/>
        <v>2493</v>
      </c>
      <c r="C164" s="3">
        <f t="shared" si="126"/>
        <v>6322</v>
      </c>
      <c r="D164" s="3">
        <f>F164+P164+R164</f>
        <v>2379</v>
      </c>
      <c r="E164" s="3">
        <f>G164+Q164+S164</f>
        <v>6170</v>
      </c>
      <c r="F164" s="3">
        <f t="shared" si="127"/>
        <v>675</v>
      </c>
      <c r="G164" s="3">
        <f t="shared" si="127"/>
        <v>1867</v>
      </c>
      <c r="H164" s="29">
        <v>229</v>
      </c>
      <c r="I164" s="29">
        <v>677</v>
      </c>
      <c r="J164" s="29">
        <v>321</v>
      </c>
      <c r="K164" s="29">
        <v>810</v>
      </c>
      <c r="L164" s="29">
        <v>15</v>
      </c>
      <c r="M164" s="29">
        <v>58</v>
      </c>
      <c r="N164" s="29">
        <v>110</v>
      </c>
      <c r="O164" s="29">
        <v>322</v>
      </c>
      <c r="P164" s="29">
        <v>1557</v>
      </c>
      <c r="Q164" s="29">
        <v>4006</v>
      </c>
      <c r="R164" s="29">
        <v>147</v>
      </c>
      <c r="S164" s="29">
        <v>297</v>
      </c>
      <c r="T164" s="29">
        <v>114</v>
      </c>
      <c r="U164" s="29">
        <v>152</v>
      </c>
      <c r="V164" s="6"/>
    </row>
    <row r="165" spans="1:21" s="6" customFormat="1" ht="11.25" customHeight="1">
      <c r="A165" s="32" t="s">
        <v>35</v>
      </c>
      <c r="B165" s="23">
        <f t="shared" si="126"/>
        <v>1951</v>
      </c>
      <c r="C165" s="23">
        <f t="shared" si="126"/>
        <v>5130</v>
      </c>
      <c r="D165" s="23">
        <f>F165+P165+R165</f>
        <v>1824</v>
      </c>
      <c r="E165" s="23">
        <f>G165+Q165+S165</f>
        <v>4923</v>
      </c>
      <c r="F165" s="23">
        <f t="shared" si="127"/>
        <v>449</v>
      </c>
      <c r="G165" s="23">
        <f t="shared" si="127"/>
        <v>1357</v>
      </c>
      <c r="H165" s="34">
        <v>99</v>
      </c>
      <c r="I165" s="34">
        <v>376</v>
      </c>
      <c r="J165" s="34">
        <v>236</v>
      </c>
      <c r="K165" s="34">
        <v>625</v>
      </c>
      <c r="L165" s="34">
        <v>17</v>
      </c>
      <c r="M165" s="34">
        <v>50</v>
      </c>
      <c r="N165" s="34">
        <v>97</v>
      </c>
      <c r="O165" s="34">
        <v>306</v>
      </c>
      <c r="P165" s="34">
        <v>1202</v>
      </c>
      <c r="Q165" s="34">
        <v>3300</v>
      </c>
      <c r="R165" s="34">
        <v>173</v>
      </c>
      <c r="S165" s="34">
        <v>266</v>
      </c>
      <c r="T165" s="34">
        <v>127</v>
      </c>
      <c r="U165" s="34">
        <v>207</v>
      </c>
    </row>
    <row r="166" spans="1:22" ht="11.25" customHeight="1">
      <c r="A166" s="22"/>
      <c r="B166" s="3"/>
      <c r="C166" s="3"/>
      <c r="D166" s="3"/>
      <c r="E166" s="3"/>
      <c r="F166" s="3"/>
      <c r="G166" s="3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6"/>
    </row>
    <row r="167" spans="1:22" s="21" customFormat="1" ht="15">
      <c r="A167" s="5" t="s">
        <v>12</v>
      </c>
      <c r="B167" s="5">
        <f aca="true" t="shared" si="129" ref="B167:C169">F167+P167+R167+T167</f>
        <v>432</v>
      </c>
      <c r="C167" s="5">
        <f t="shared" si="129"/>
        <v>1540</v>
      </c>
      <c r="D167" s="5">
        <f>D168+D169</f>
        <v>292</v>
      </c>
      <c r="E167" s="5">
        <f>E168+E169</f>
        <v>1085</v>
      </c>
      <c r="F167" s="5">
        <f aca="true" t="shared" si="130" ref="F167:G169">H167+J167+L167+N167</f>
        <v>65</v>
      </c>
      <c r="G167" s="5">
        <f t="shared" si="130"/>
        <v>279</v>
      </c>
      <c r="H167" s="5">
        <f aca="true" t="shared" si="131" ref="H167:U167">H168+H169</f>
        <v>14</v>
      </c>
      <c r="I167" s="5">
        <f t="shared" si="131"/>
        <v>94</v>
      </c>
      <c r="J167" s="5">
        <f t="shared" si="131"/>
        <v>30</v>
      </c>
      <c r="K167" s="5">
        <f t="shared" si="131"/>
        <v>98</v>
      </c>
      <c r="L167" s="5">
        <f t="shared" si="131"/>
        <v>4</v>
      </c>
      <c r="M167" s="5">
        <f t="shared" si="131"/>
        <v>7</v>
      </c>
      <c r="N167" s="5">
        <f t="shared" si="131"/>
        <v>17</v>
      </c>
      <c r="O167" s="5">
        <f t="shared" si="131"/>
        <v>80</v>
      </c>
      <c r="P167" s="5">
        <f t="shared" si="131"/>
        <v>218</v>
      </c>
      <c r="Q167" s="5">
        <f t="shared" si="131"/>
        <v>802</v>
      </c>
      <c r="R167" s="5">
        <f t="shared" si="131"/>
        <v>9</v>
      </c>
      <c r="S167" s="5">
        <f t="shared" si="131"/>
        <v>4</v>
      </c>
      <c r="T167" s="5">
        <f t="shared" si="131"/>
        <v>140</v>
      </c>
      <c r="U167" s="5">
        <f t="shared" si="131"/>
        <v>455</v>
      </c>
      <c r="V167" s="20"/>
    </row>
    <row r="168" spans="1:22" ht="15">
      <c r="A168" s="22" t="s">
        <v>34</v>
      </c>
      <c r="B168" s="3">
        <f t="shared" si="129"/>
        <v>214</v>
      </c>
      <c r="C168" s="3">
        <f t="shared" si="129"/>
        <v>775</v>
      </c>
      <c r="D168" s="3">
        <f>F168+P168+R168</f>
        <v>143</v>
      </c>
      <c r="E168" s="3">
        <f>G168+Q168+S168</f>
        <v>576</v>
      </c>
      <c r="F168" s="3">
        <f t="shared" si="130"/>
        <v>38</v>
      </c>
      <c r="G168" s="3">
        <f t="shared" si="130"/>
        <v>174</v>
      </c>
      <c r="H168" s="29">
        <v>10</v>
      </c>
      <c r="I168" s="29">
        <v>59</v>
      </c>
      <c r="J168" s="29">
        <v>17</v>
      </c>
      <c r="K168" s="29">
        <v>66</v>
      </c>
      <c r="L168" s="29">
        <v>2</v>
      </c>
      <c r="M168" s="29">
        <v>6</v>
      </c>
      <c r="N168" s="29">
        <v>9</v>
      </c>
      <c r="O168" s="29">
        <v>43</v>
      </c>
      <c r="P168" s="29">
        <v>100</v>
      </c>
      <c r="Q168" s="29">
        <v>398</v>
      </c>
      <c r="R168" s="29">
        <v>5</v>
      </c>
      <c r="S168" s="29">
        <v>4</v>
      </c>
      <c r="T168" s="29">
        <v>71</v>
      </c>
      <c r="U168" s="29">
        <v>199</v>
      </c>
      <c r="V168" s="6"/>
    </row>
    <row r="169" spans="1:21" s="6" customFormat="1" ht="15">
      <c r="A169" s="26" t="s">
        <v>35</v>
      </c>
      <c r="B169" s="30">
        <f t="shared" si="129"/>
        <v>218</v>
      </c>
      <c r="C169" s="30">
        <f t="shared" si="129"/>
        <v>765</v>
      </c>
      <c r="D169" s="30">
        <f>F169+P169+R169</f>
        <v>149</v>
      </c>
      <c r="E169" s="30">
        <f>G169+Q169+S169</f>
        <v>509</v>
      </c>
      <c r="F169" s="30">
        <f t="shared" si="130"/>
        <v>27</v>
      </c>
      <c r="G169" s="30">
        <f t="shared" si="130"/>
        <v>105</v>
      </c>
      <c r="H169" s="31">
        <v>4</v>
      </c>
      <c r="I169" s="31">
        <v>35</v>
      </c>
      <c r="J169" s="31">
        <v>13</v>
      </c>
      <c r="K169" s="31">
        <v>32</v>
      </c>
      <c r="L169" s="31">
        <v>2</v>
      </c>
      <c r="M169" s="31">
        <v>1</v>
      </c>
      <c r="N169" s="31">
        <v>8</v>
      </c>
      <c r="O169" s="31">
        <v>37</v>
      </c>
      <c r="P169" s="31">
        <v>118</v>
      </c>
      <c r="Q169" s="31">
        <v>404</v>
      </c>
      <c r="R169" s="31">
        <v>4</v>
      </c>
      <c r="S169" s="31">
        <v>0</v>
      </c>
      <c r="T169" s="31">
        <v>69</v>
      </c>
      <c r="U169" s="31">
        <v>256</v>
      </c>
    </row>
    <row r="170" spans="1:22" ht="15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6"/>
    </row>
    <row r="171" spans="1:22" s="21" customFormat="1" ht="15">
      <c r="A171" s="28" t="s">
        <v>26</v>
      </c>
      <c r="B171" s="5">
        <f aca="true" t="shared" si="132" ref="B171:K171">B172+B173</f>
        <v>195</v>
      </c>
      <c r="C171" s="5">
        <f t="shared" si="132"/>
        <v>720</v>
      </c>
      <c r="D171" s="5">
        <f t="shared" si="132"/>
        <v>190</v>
      </c>
      <c r="E171" s="5">
        <f t="shared" si="132"/>
        <v>683</v>
      </c>
      <c r="F171" s="5">
        <f t="shared" si="132"/>
        <v>82</v>
      </c>
      <c r="G171" s="5">
        <f t="shared" si="132"/>
        <v>222</v>
      </c>
      <c r="H171" s="5">
        <f t="shared" si="132"/>
        <v>13</v>
      </c>
      <c r="I171" s="5">
        <f t="shared" si="132"/>
        <v>57</v>
      </c>
      <c r="J171" s="5">
        <f t="shared" si="132"/>
        <v>57</v>
      </c>
      <c r="K171" s="5">
        <f t="shared" si="132"/>
        <v>133</v>
      </c>
      <c r="L171" s="5">
        <f aca="true" t="shared" si="133" ref="L171:U171">L172+L173</f>
        <v>3</v>
      </c>
      <c r="M171" s="5">
        <f t="shared" si="133"/>
        <v>2</v>
      </c>
      <c r="N171" s="5">
        <f t="shared" si="133"/>
        <v>9</v>
      </c>
      <c r="O171" s="5">
        <f t="shared" si="133"/>
        <v>30</v>
      </c>
      <c r="P171" s="5">
        <f t="shared" si="133"/>
        <v>104</v>
      </c>
      <c r="Q171" s="5">
        <f t="shared" si="133"/>
        <v>406</v>
      </c>
      <c r="R171" s="5">
        <f t="shared" si="133"/>
        <v>4</v>
      </c>
      <c r="S171" s="5">
        <f t="shared" si="133"/>
        <v>55</v>
      </c>
      <c r="T171" s="5">
        <f t="shared" si="133"/>
        <v>5</v>
      </c>
      <c r="U171" s="5">
        <f t="shared" si="133"/>
        <v>37</v>
      </c>
      <c r="V171" s="20"/>
    </row>
    <row r="172" spans="1:22" ht="15">
      <c r="A172" s="22" t="s">
        <v>34</v>
      </c>
      <c r="B172" s="3">
        <f aca="true" t="shared" si="134" ref="B172:U172">SUM(B176+B180)</f>
        <v>90</v>
      </c>
      <c r="C172" s="3">
        <f t="shared" si="134"/>
        <v>338</v>
      </c>
      <c r="D172" s="3">
        <f t="shared" si="134"/>
        <v>87</v>
      </c>
      <c r="E172" s="3">
        <f t="shared" si="134"/>
        <v>319</v>
      </c>
      <c r="F172" s="3">
        <f t="shared" si="134"/>
        <v>44</v>
      </c>
      <c r="G172" s="3">
        <f t="shared" si="134"/>
        <v>111</v>
      </c>
      <c r="H172" s="3">
        <f t="shared" si="134"/>
        <v>10</v>
      </c>
      <c r="I172" s="3">
        <f t="shared" si="134"/>
        <v>29</v>
      </c>
      <c r="J172" s="3">
        <f t="shared" si="134"/>
        <v>26</v>
      </c>
      <c r="K172" s="3">
        <f t="shared" si="134"/>
        <v>69</v>
      </c>
      <c r="L172" s="3">
        <f t="shared" si="134"/>
        <v>3</v>
      </c>
      <c r="M172" s="3">
        <f t="shared" si="134"/>
        <v>0</v>
      </c>
      <c r="N172" s="3">
        <f t="shared" si="134"/>
        <v>5</v>
      </c>
      <c r="O172" s="3">
        <f t="shared" si="134"/>
        <v>13</v>
      </c>
      <c r="P172" s="3">
        <f t="shared" si="134"/>
        <v>42</v>
      </c>
      <c r="Q172" s="3">
        <f t="shared" si="134"/>
        <v>187</v>
      </c>
      <c r="R172" s="3">
        <f t="shared" si="134"/>
        <v>1</v>
      </c>
      <c r="S172" s="3">
        <f t="shared" si="134"/>
        <v>21</v>
      </c>
      <c r="T172" s="3">
        <f t="shared" si="134"/>
        <v>3</v>
      </c>
      <c r="U172" s="3">
        <f t="shared" si="134"/>
        <v>19</v>
      </c>
      <c r="V172" s="6"/>
    </row>
    <row r="173" spans="1:22" ht="15">
      <c r="A173" s="22" t="s">
        <v>35</v>
      </c>
      <c r="B173" s="3">
        <f aca="true" t="shared" si="135" ref="B173:U173">SUM(B177+B181)</f>
        <v>105</v>
      </c>
      <c r="C173" s="3">
        <f t="shared" si="135"/>
        <v>382</v>
      </c>
      <c r="D173" s="3">
        <f t="shared" si="135"/>
        <v>103</v>
      </c>
      <c r="E173" s="3">
        <f t="shared" si="135"/>
        <v>364</v>
      </c>
      <c r="F173" s="3">
        <f t="shared" si="135"/>
        <v>38</v>
      </c>
      <c r="G173" s="3">
        <f t="shared" si="135"/>
        <v>111</v>
      </c>
      <c r="H173" s="3">
        <f t="shared" si="135"/>
        <v>3</v>
      </c>
      <c r="I173" s="3">
        <f t="shared" si="135"/>
        <v>28</v>
      </c>
      <c r="J173" s="3">
        <f t="shared" si="135"/>
        <v>31</v>
      </c>
      <c r="K173" s="3">
        <f t="shared" si="135"/>
        <v>64</v>
      </c>
      <c r="L173" s="3">
        <f t="shared" si="135"/>
        <v>0</v>
      </c>
      <c r="M173" s="3">
        <f t="shared" si="135"/>
        <v>2</v>
      </c>
      <c r="N173" s="3">
        <f t="shared" si="135"/>
        <v>4</v>
      </c>
      <c r="O173" s="3">
        <f t="shared" si="135"/>
        <v>17</v>
      </c>
      <c r="P173" s="3">
        <f t="shared" si="135"/>
        <v>62</v>
      </c>
      <c r="Q173" s="3">
        <f t="shared" si="135"/>
        <v>219</v>
      </c>
      <c r="R173" s="3">
        <f t="shared" si="135"/>
        <v>3</v>
      </c>
      <c r="S173" s="3">
        <f t="shared" si="135"/>
        <v>34</v>
      </c>
      <c r="T173" s="3">
        <f t="shared" si="135"/>
        <v>2</v>
      </c>
      <c r="U173" s="3">
        <f t="shared" si="135"/>
        <v>18</v>
      </c>
      <c r="V173" s="6"/>
    </row>
    <row r="174" spans="1:22" ht="12" customHeight="1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6"/>
    </row>
    <row r="175" spans="1:22" s="21" customFormat="1" ht="12" customHeight="1">
      <c r="A175" s="5" t="s">
        <v>12</v>
      </c>
      <c r="B175" s="5">
        <f aca="true" t="shared" si="136" ref="B175:C177">F175+P175+R175+T175</f>
        <v>26</v>
      </c>
      <c r="C175" s="5">
        <f t="shared" si="136"/>
        <v>212</v>
      </c>
      <c r="D175" s="5">
        <f>D176+D177</f>
        <v>22</v>
      </c>
      <c r="E175" s="5">
        <f>E176+E177</f>
        <v>175</v>
      </c>
      <c r="F175" s="5">
        <f aca="true" t="shared" si="137" ref="F175:G177">H175+J175+L175+N175</f>
        <v>4</v>
      </c>
      <c r="G175" s="5">
        <f t="shared" si="137"/>
        <v>29</v>
      </c>
      <c r="H175" s="5">
        <f aca="true" t="shared" si="138" ref="H175:U175">H176+H177</f>
        <v>1</v>
      </c>
      <c r="I175" s="5">
        <f t="shared" si="138"/>
        <v>5</v>
      </c>
      <c r="J175" s="5">
        <f t="shared" si="138"/>
        <v>2</v>
      </c>
      <c r="K175" s="5">
        <f t="shared" si="138"/>
        <v>14</v>
      </c>
      <c r="L175" s="5">
        <f t="shared" si="138"/>
        <v>0</v>
      </c>
      <c r="M175" s="5">
        <f t="shared" si="138"/>
        <v>0</v>
      </c>
      <c r="N175" s="5">
        <f t="shared" si="138"/>
        <v>1</v>
      </c>
      <c r="O175" s="5">
        <f t="shared" si="138"/>
        <v>10</v>
      </c>
      <c r="P175" s="5">
        <f t="shared" si="138"/>
        <v>17</v>
      </c>
      <c r="Q175" s="5">
        <f t="shared" si="138"/>
        <v>143</v>
      </c>
      <c r="R175" s="5">
        <f t="shared" si="138"/>
        <v>1</v>
      </c>
      <c r="S175" s="5">
        <f t="shared" si="138"/>
        <v>3</v>
      </c>
      <c r="T175" s="5">
        <f t="shared" si="138"/>
        <v>4</v>
      </c>
      <c r="U175" s="5">
        <f t="shared" si="138"/>
        <v>37</v>
      </c>
      <c r="V175" s="20"/>
    </row>
    <row r="176" spans="1:22" ht="12" customHeight="1">
      <c r="A176" s="22" t="s">
        <v>34</v>
      </c>
      <c r="B176" s="3">
        <f t="shared" si="136"/>
        <v>17</v>
      </c>
      <c r="C176" s="3">
        <f t="shared" si="136"/>
        <v>112</v>
      </c>
      <c r="D176" s="3">
        <f>F176+P176+R176</f>
        <v>14</v>
      </c>
      <c r="E176" s="3">
        <f>G176+Q176+S176</f>
        <v>93</v>
      </c>
      <c r="F176" s="3">
        <f t="shared" si="137"/>
        <v>1</v>
      </c>
      <c r="G176" s="3">
        <f t="shared" si="137"/>
        <v>14</v>
      </c>
      <c r="H176" s="29">
        <v>1</v>
      </c>
      <c r="I176" s="29">
        <v>3</v>
      </c>
      <c r="J176" s="29">
        <v>0</v>
      </c>
      <c r="K176" s="29">
        <v>8</v>
      </c>
      <c r="L176" s="29">
        <v>0</v>
      </c>
      <c r="M176" s="29">
        <v>0</v>
      </c>
      <c r="N176" s="29">
        <v>0</v>
      </c>
      <c r="O176" s="29">
        <v>3</v>
      </c>
      <c r="P176" s="29">
        <v>13</v>
      </c>
      <c r="Q176" s="29">
        <v>78</v>
      </c>
      <c r="R176" s="29">
        <v>0</v>
      </c>
      <c r="S176" s="29">
        <v>1</v>
      </c>
      <c r="T176" s="29">
        <v>3</v>
      </c>
      <c r="U176" s="29">
        <v>19</v>
      </c>
      <c r="V176" s="6"/>
    </row>
    <row r="177" spans="1:22" ht="15">
      <c r="A177" s="32" t="s">
        <v>35</v>
      </c>
      <c r="B177" s="23">
        <f t="shared" si="136"/>
        <v>9</v>
      </c>
      <c r="C177" s="23">
        <f t="shared" si="136"/>
        <v>100</v>
      </c>
      <c r="D177" s="23">
        <f>F177+P177+R177</f>
        <v>8</v>
      </c>
      <c r="E177" s="23">
        <f>G177+Q177+S177</f>
        <v>82</v>
      </c>
      <c r="F177" s="23">
        <f t="shared" si="137"/>
        <v>3</v>
      </c>
      <c r="G177" s="23">
        <f t="shared" si="137"/>
        <v>15</v>
      </c>
      <c r="H177" s="34">
        <v>0</v>
      </c>
      <c r="I177" s="34">
        <v>2</v>
      </c>
      <c r="J177" s="34">
        <v>2</v>
      </c>
      <c r="K177" s="34">
        <v>6</v>
      </c>
      <c r="L177" s="34">
        <v>0</v>
      </c>
      <c r="M177" s="34">
        <v>0</v>
      </c>
      <c r="N177" s="34">
        <v>1</v>
      </c>
      <c r="O177" s="34">
        <v>7</v>
      </c>
      <c r="P177" s="34">
        <v>4</v>
      </c>
      <c r="Q177" s="34">
        <v>65</v>
      </c>
      <c r="R177" s="34">
        <v>1</v>
      </c>
      <c r="S177" s="34">
        <v>2</v>
      </c>
      <c r="T177" s="34">
        <v>1</v>
      </c>
      <c r="U177" s="34">
        <v>18</v>
      </c>
      <c r="V177" s="6"/>
    </row>
    <row r="178" spans="1:21" s="6" customFormat="1" ht="15">
      <c r="A178" s="3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2" s="21" customFormat="1" ht="15">
      <c r="A179" s="5" t="s">
        <v>36</v>
      </c>
      <c r="B179" s="5">
        <f aca="true" t="shared" si="139" ref="B179:C181">F179+P179+R179+T179</f>
        <v>169</v>
      </c>
      <c r="C179" s="5">
        <f t="shared" si="139"/>
        <v>508</v>
      </c>
      <c r="D179" s="5">
        <f>D180+D181</f>
        <v>168</v>
      </c>
      <c r="E179" s="5">
        <f>E180+E181</f>
        <v>508</v>
      </c>
      <c r="F179" s="5">
        <f aca="true" t="shared" si="140" ref="F179:G181">H179+J179+L179+N179</f>
        <v>78</v>
      </c>
      <c r="G179" s="5">
        <f t="shared" si="140"/>
        <v>193</v>
      </c>
      <c r="H179" s="5">
        <f aca="true" t="shared" si="141" ref="H179:U179">H180+H181</f>
        <v>12</v>
      </c>
      <c r="I179" s="5">
        <f t="shared" si="141"/>
        <v>52</v>
      </c>
      <c r="J179" s="5">
        <f t="shared" si="141"/>
        <v>55</v>
      </c>
      <c r="K179" s="5">
        <f t="shared" si="141"/>
        <v>119</v>
      </c>
      <c r="L179" s="5">
        <f t="shared" si="141"/>
        <v>3</v>
      </c>
      <c r="M179" s="5">
        <f t="shared" si="141"/>
        <v>2</v>
      </c>
      <c r="N179" s="5">
        <f t="shared" si="141"/>
        <v>8</v>
      </c>
      <c r="O179" s="5">
        <f t="shared" si="141"/>
        <v>20</v>
      </c>
      <c r="P179" s="5">
        <f t="shared" si="141"/>
        <v>87</v>
      </c>
      <c r="Q179" s="5">
        <f t="shared" si="141"/>
        <v>263</v>
      </c>
      <c r="R179" s="5">
        <f t="shared" si="141"/>
        <v>3</v>
      </c>
      <c r="S179" s="5">
        <f t="shared" si="141"/>
        <v>52</v>
      </c>
      <c r="T179" s="5">
        <f t="shared" si="141"/>
        <v>1</v>
      </c>
      <c r="U179" s="5">
        <f t="shared" si="141"/>
        <v>0</v>
      </c>
      <c r="V179" s="20"/>
    </row>
    <row r="180" spans="1:22" ht="15">
      <c r="A180" s="22" t="s">
        <v>34</v>
      </c>
      <c r="B180" s="3">
        <f t="shared" si="139"/>
        <v>73</v>
      </c>
      <c r="C180" s="3">
        <f t="shared" si="139"/>
        <v>226</v>
      </c>
      <c r="D180" s="3">
        <f>F180+P180+R180</f>
        <v>73</v>
      </c>
      <c r="E180" s="3">
        <f>G180+Q180+S180</f>
        <v>226</v>
      </c>
      <c r="F180" s="3">
        <f t="shared" si="140"/>
        <v>43</v>
      </c>
      <c r="G180" s="3">
        <f t="shared" si="140"/>
        <v>97</v>
      </c>
      <c r="H180" s="29">
        <v>9</v>
      </c>
      <c r="I180" s="29">
        <v>26</v>
      </c>
      <c r="J180" s="29">
        <v>26</v>
      </c>
      <c r="K180" s="29">
        <v>61</v>
      </c>
      <c r="L180" s="29">
        <v>3</v>
      </c>
      <c r="M180" s="29">
        <v>0</v>
      </c>
      <c r="N180" s="29">
        <v>5</v>
      </c>
      <c r="O180" s="29">
        <v>10</v>
      </c>
      <c r="P180" s="29">
        <v>29</v>
      </c>
      <c r="Q180" s="29">
        <v>109</v>
      </c>
      <c r="R180" s="29">
        <v>1</v>
      </c>
      <c r="S180" s="29">
        <v>20</v>
      </c>
      <c r="T180" s="29">
        <v>0</v>
      </c>
      <c r="U180" s="29">
        <v>0</v>
      </c>
      <c r="V180" s="6"/>
    </row>
    <row r="181" spans="1:21" s="6" customFormat="1" ht="15">
      <c r="A181" s="26" t="s">
        <v>35</v>
      </c>
      <c r="B181" s="30">
        <f t="shared" si="139"/>
        <v>96</v>
      </c>
      <c r="C181" s="30">
        <f t="shared" si="139"/>
        <v>282</v>
      </c>
      <c r="D181" s="30">
        <f>F181+P181+R181</f>
        <v>95</v>
      </c>
      <c r="E181" s="30">
        <f>G181+Q181+S181</f>
        <v>282</v>
      </c>
      <c r="F181" s="30">
        <f t="shared" si="140"/>
        <v>35</v>
      </c>
      <c r="G181" s="30">
        <f t="shared" si="140"/>
        <v>96</v>
      </c>
      <c r="H181" s="31">
        <v>3</v>
      </c>
      <c r="I181" s="31">
        <v>26</v>
      </c>
      <c r="J181" s="31">
        <v>29</v>
      </c>
      <c r="K181" s="31">
        <v>58</v>
      </c>
      <c r="L181" s="31">
        <v>0</v>
      </c>
      <c r="M181" s="31">
        <v>2</v>
      </c>
      <c r="N181" s="31">
        <v>3</v>
      </c>
      <c r="O181" s="31">
        <v>10</v>
      </c>
      <c r="P181" s="31">
        <v>58</v>
      </c>
      <c r="Q181" s="31">
        <v>154</v>
      </c>
      <c r="R181" s="31">
        <v>2</v>
      </c>
      <c r="S181" s="31">
        <v>32</v>
      </c>
      <c r="T181" s="31">
        <v>1</v>
      </c>
      <c r="U181" s="31">
        <v>0</v>
      </c>
    </row>
    <row r="182" spans="1:22" ht="15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6"/>
    </row>
    <row r="183" spans="1:22" s="21" customFormat="1" ht="15">
      <c r="A183" s="28" t="s">
        <v>27</v>
      </c>
      <c r="B183" s="5">
        <f aca="true" t="shared" si="142" ref="B183:K183">B184+B185</f>
        <v>316</v>
      </c>
      <c r="C183" s="5">
        <f t="shared" si="142"/>
        <v>721</v>
      </c>
      <c r="D183" s="5">
        <f t="shared" si="142"/>
        <v>287</v>
      </c>
      <c r="E183" s="5">
        <f t="shared" si="142"/>
        <v>681</v>
      </c>
      <c r="F183" s="5">
        <f t="shared" si="142"/>
        <v>48</v>
      </c>
      <c r="G183" s="5">
        <f t="shared" si="142"/>
        <v>111</v>
      </c>
      <c r="H183" s="5">
        <f t="shared" si="142"/>
        <v>18</v>
      </c>
      <c r="I183" s="5">
        <f t="shared" si="142"/>
        <v>51</v>
      </c>
      <c r="J183" s="5">
        <f t="shared" si="142"/>
        <v>20</v>
      </c>
      <c r="K183" s="5">
        <f t="shared" si="142"/>
        <v>36</v>
      </c>
      <c r="L183" s="5">
        <f aca="true" t="shared" si="143" ref="L183:U183">L184+L185</f>
        <v>1</v>
      </c>
      <c r="M183" s="5">
        <f t="shared" si="143"/>
        <v>5</v>
      </c>
      <c r="N183" s="5">
        <f t="shared" si="143"/>
        <v>9</v>
      </c>
      <c r="O183" s="5">
        <f t="shared" si="143"/>
        <v>19</v>
      </c>
      <c r="P183" s="5">
        <f t="shared" si="143"/>
        <v>211</v>
      </c>
      <c r="Q183" s="5">
        <f t="shared" si="143"/>
        <v>530</v>
      </c>
      <c r="R183" s="5">
        <f t="shared" si="143"/>
        <v>28</v>
      </c>
      <c r="S183" s="5">
        <f t="shared" si="143"/>
        <v>40</v>
      </c>
      <c r="T183" s="5">
        <f t="shared" si="143"/>
        <v>29</v>
      </c>
      <c r="U183" s="5">
        <f t="shared" si="143"/>
        <v>40</v>
      </c>
      <c r="V183" s="20"/>
    </row>
    <row r="184" spans="1:22" ht="15">
      <c r="A184" s="22" t="s">
        <v>34</v>
      </c>
      <c r="B184" s="3">
        <f>B188+B192+B196</f>
        <v>170</v>
      </c>
      <c r="C184" s="3">
        <f>C188+C192+C196</f>
        <v>381</v>
      </c>
      <c r="D184" s="3">
        <f>F184+P184+R184</f>
        <v>146</v>
      </c>
      <c r="E184" s="3">
        <f>G184+Q184+S184</f>
        <v>353</v>
      </c>
      <c r="F184" s="3">
        <f aca="true" t="shared" si="144" ref="F184:U185">F188+F192+F196</f>
        <v>25</v>
      </c>
      <c r="G184" s="3">
        <f t="shared" si="144"/>
        <v>60</v>
      </c>
      <c r="H184" s="3">
        <f t="shared" si="144"/>
        <v>6</v>
      </c>
      <c r="I184" s="3">
        <f t="shared" si="144"/>
        <v>23</v>
      </c>
      <c r="J184" s="3">
        <f t="shared" si="144"/>
        <v>13</v>
      </c>
      <c r="K184" s="3">
        <f t="shared" si="144"/>
        <v>26</v>
      </c>
      <c r="L184" s="3">
        <f t="shared" si="144"/>
        <v>0</v>
      </c>
      <c r="M184" s="3">
        <f t="shared" si="144"/>
        <v>2</v>
      </c>
      <c r="N184" s="3">
        <f t="shared" si="144"/>
        <v>6</v>
      </c>
      <c r="O184" s="3">
        <f t="shared" si="144"/>
        <v>9</v>
      </c>
      <c r="P184" s="3">
        <f t="shared" si="144"/>
        <v>108</v>
      </c>
      <c r="Q184" s="3">
        <f t="shared" si="144"/>
        <v>274</v>
      </c>
      <c r="R184" s="3">
        <f t="shared" si="144"/>
        <v>13</v>
      </c>
      <c r="S184" s="3">
        <f t="shared" si="144"/>
        <v>19</v>
      </c>
      <c r="T184" s="3">
        <f t="shared" si="144"/>
        <v>24</v>
      </c>
      <c r="U184" s="3">
        <f t="shared" si="144"/>
        <v>28</v>
      </c>
      <c r="V184" s="6"/>
    </row>
    <row r="185" spans="1:22" ht="15">
      <c r="A185" s="22" t="s">
        <v>35</v>
      </c>
      <c r="B185" s="3">
        <f>B189+B193+B197</f>
        <v>146</v>
      </c>
      <c r="C185" s="3">
        <f>C189+C193+C197</f>
        <v>340</v>
      </c>
      <c r="D185" s="3">
        <f>F185+P185+R185</f>
        <v>141</v>
      </c>
      <c r="E185" s="3">
        <f>G185+Q185+S185</f>
        <v>328</v>
      </c>
      <c r="F185" s="3">
        <f t="shared" si="144"/>
        <v>23</v>
      </c>
      <c r="G185" s="3">
        <f t="shared" si="144"/>
        <v>51</v>
      </c>
      <c r="H185" s="3">
        <f t="shared" si="144"/>
        <v>12</v>
      </c>
      <c r="I185" s="3">
        <f t="shared" si="144"/>
        <v>28</v>
      </c>
      <c r="J185" s="3">
        <f t="shared" si="144"/>
        <v>7</v>
      </c>
      <c r="K185" s="3">
        <f t="shared" si="144"/>
        <v>10</v>
      </c>
      <c r="L185" s="3">
        <f t="shared" si="144"/>
        <v>1</v>
      </c>
      <c r="M185" s="3">
        <f t="shared" si="144"/>
        <v>3</v>
      </c>
      <c r="N185" s="3">
        <f t="shared" si="144"/>
        <v>3</v>
      </c>
      <c r="O185" s="3">
        <f t="shared" si="144"/>
        <v>10</v>
      </c>
      <c r="P185" s="3">
        <f t="shared" si="144"/>
        <v>103</v>
      </c>
      <c r="Q185" s="3">
        <f t="shared" si="144"/>
        <v>256</v>
      </c>
      <c r="R185" s="3">
        <f t="shared" si="144"/>
        <v>15</v>
      </c>
      <c r="S185" s="3">
        <f t="shared" si="144"/>
        <v>21</v>
      </c>
      <c r="T185" s="3">
        <f t="shared" si="144"/>
        <v>5</v>
      </c>
      <c r="U185" s="3">
        <f t="shared" si="144"/>
        <v>12</v>
      </c>
      <c r="V185" s="6"/>
    </row>
    <row r="186" spans="1:22" ht="15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6"/>
    </row>
    <row r="187" spans="1:22" s="21" customFormat="1" ht="15">
      <c r="A187" s="5" t="s">
        <v>11</v>
      </c>
      <c r="B187" s="5">
        <f aca="true" t="shared" si="145" ref="B187:C189">F187+P187+R187+T187</f>
        <v>199</v>
      </c>
      <c r="C187" s="5">
        <f t="shared" si="145"/>
        <v>558</v>
      </c>
      <c r="D187" s="5">
        <f>D188+D189</f>
        <v>194</v>
      </c>
      <c r="E187" s="5">
        <f>E188+E189</f>
        <v>551</v>
      </c>
      <c r="F187" s="5">
        <f aca="true" t="shared" si="146" ref="F187:G189">H187+J187+L187+N187</f>
        <v>26</v>
      </c>
      <c r="G187" s="5">
        <f t="shared" si="146"/>
        <v>91</v>
      </c>
      <c r="H187" s="5">
        <f aca="true" t="shared" si="147" ref="H187:U187">H188+H189</f>
        <v>7</v>
      </c>
      <c r="I187" s="5">
        <f t="shared" si="147"/>
        <v>44</v>
      </c>
      <c r="J187" s="5">
        <f t="shared" si="147"/>
        <v>12</v>
      </c>
      <c r="K187" s="5">
        <f t="shared" si="147"/>
        <v>28</v>
      </c>
      <c r="L187" s="5">
        <f t="shared" si="147"/>
        <v>1</v>
      </c>
      <c r="M187" s="5">
        <f t="shared" si="147"/>
        <v>3</v>
      </c>
      <c r="N187" s="5">
        <f t="shared" si="147"/>
        <v>6</v>
      </c>
      <c r="O187" s="5">
        <f t="shared" si="147"/>
        <v>16</v>
      </c>
      <c r="P187" s="5">
        <f t="shared" si="147"/>
        <v>141</v>
      </c>
      <c r="Q187" s="5">
        <f t="shared" si="147"/>
        <v>421</v>
      </c>
      <c r="R187" s="5">
        <f t="shared" si="147"/>
        <v>27</v>
      </c>
      <c r="S187" s="5">
        <f t="shared" si="147"/>
        <v>39</v>
      </c>
      <c r="T187" s="5">
        <f t="shared" si="147"/>
        <v>5</v>
      </c>
      <c r="U187" s="5">
        <f t="shared" si="147"/>
        <v>7</v>
      </c>
      <c r="V187" s="20"/>
    </row>
    <row r="188" spans="1:22" ht="15">
      <c r="A188" s="22" t="s">
        <v>34</v>
      </c>
      <c r="B188" s="3">
        <f t="shared" si="145"/>
        <v>110</v>
      </c>
      <c r="C188" s="3">
        <f t="shared" si="145"/>
        <v>296</v>
      </c>
      <c r="D188" s="3">
        <f>F188+P188+R188</f>
        <v>106</v>
      </c>
      <c r="E188" s="3">
        <f>G188+Q188+S188</f>
        <v>293</v>
      </c>
      <c r="F188" s="3">
        <f t="shared" si="146"/>
        <v>15</v>
      </c>
      <c r="G188" s="3">
        <f t="shared" si="146"/>
        <v>50</v>
      </c>
      <c r="H188" s="29">
        <v>3</v>
      </c>
      <c r="I188" s="29">
        <v>21</v>
      </c>
      <c r="J188" s="29">
        <v>7</v>
      </c>
      <c r="K188" s="29">
        <v>20</v>
      </c>
      <c r="L188" s="29">
        <v>0</v>
      </c>
      <c r="M188" s="29">
        <v>1</v>
      </c>
      <c r="N188" s="29">
        <v>5</v>
      </c>
      <c r="O188" s="29">
        <v>8</v>
      </c>
      <c r="P188" s="29">
        <v>79</v>
      </c>
      <c r="Q188" s="29">
        <v>224</v>
      </c>
      <c r="R188" s="29">
        <v>12</v>
      </c>
      <c r="S188" s="29">
        <v>19</v>
      </c>
      <c r="T188" s="29">
        <v>4</v>
      </c>
      <c r="U188" s="29">
        <v>3</v>
      </c>
      <c r="V188" s="6"/>
    </row>
    <row r="189" spans="1:22" ht="15">
      <c r="A189" s="22" t="s">
        <v>35</v>
      </c>
      <c r="B189" s="3">
        <f t="shared" si="145"/>
        <v>89</v>
      </c>
      <c r="C189" s="3">
        <f t="shared" si="145"/>
        <v>262</v>
      </c>
      <c r="D189" s="3">
        <f>F189+P189+R189</f>
        <v>88</v>
      </c>
      <c r="E189" s="3">
        <f>G189+Q189+S189</f>
        <v>258</v>
      </c>
      <c r="F189" s="3">
        <f t="shared" si="146"/>
        <v>11</v>
      </c>
      <c r="G189" s="3">
        <f t="shared" si="146"/>
        <v>41</v>
      </c>
      <c r="H189" s="29">
        <v>4</v>
      </c>
      <c r="I189" s="29">
        <v>23</v>
      </c>
      <c r="J189" s="29">
        <v>5</v>
      </c>
      <c r="K189" s="29">
        <v>8</v>
      </c>
      <c r="L189" s="29">
        <v>1</v>
      </c>
      <c r="M189" s="29">
        <v>2</v>
      </c>
      <c r="N189" s="29">
        <v>1</v>
      </c>
      <c r="O189" s="29">
        <v>8</v>
      </c>
      <c r="P189" s="29">
        <v>62</v>
      </c>
      <c r="Q189" s="29">
        <v>197</v>
      </c>
      <c r="R189" s="29">
        <v>15</v>
      </c>
      <c r="S189" s="29">
        <v>20</v>
      </c>
      <c r="T189" s="29">
        <v>1</v>
      </c>
      <c r="U189" s="29">
        <v>4</v>
      </c>
      <c r="V189" s="6"/>
    </row>
    <row r="190" spans="1:22" ht="15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6"/>
    </row>
    <row r="191" spans="1:22" s="21" customFormat="1" ht="15">
      <c r="A191" s="5" t="s">
        <v>12</v>
      </c>
      <c r="B191" s="5">
        <f aca="true" t="shared" si="148" ref="B191:C193">F191+P191+R191+T191</f>
        <v>39</v>
      </c>
      <c r="C191" s="5">
        <f t="shared" si="148"/>
        <v>87</v>
      </c>
      <c r="D191" s="5">
        <f>D192+D193</f>
        <v>30</v>
      </c>
      <c r="E191" s="5">
        <f>E192+E193</f>
        <v>69</v>
      </c>
      <c r="F191" s="5">
        <f aca="true" t="shared" si="149" ref="F191:G193">H191+J191+L191+N191</f>
        <v>10</v>
      </c>
      <c r="G191" s="5">
        <f t="shared" si="149"/>
        <v>9</v>
      </c>
      <c r="H191" s="5">
        <f aca="true" t="shared" si="150" ref="H191:U191">H192+H193</f>
        <v>5</v>
      </c>
      <c r="I191" s="5">
        <f t="shared" si="150"/>
        <v>4</v>
      </c>
      <c r="J191" s="5">
        <f t="shared" si="150"/>
        <v>4</v>
      </c>
      <c r="K191" s="5">
        <f t="shared" si="150"/>
        <v>3</v>
      </c>
      <c r="L191" s="5">
        <f t="shared" si="150"/>
        <v>0</v>
      </c>
      <c r="M191" s="5">
        <f t="shared" si="150"/>
        <v>1</v>
      </c>
      <c r="N191" s="5">
        <f t="shared" si="150"/>
        <v>1</v>
      </c>
      <c r="O191" s="5">
        <f t="shared" si="150"/>
        <v>1</v>
      </c>
      <c r="P191" s="5">
        <f t="shared" si="150"/>
        <v>19</v>
      </c>
      <c r="Q191" s="5">
        <f t="shared" si="150"/>
        <v>60</v>
      </c>
      <c r="R191" s="5">
        <f t="shared" si="150"/>
        <v>1</v>
      </c>
      <c r="S191" s="5">
        <f t="shared" si="150"/>
        <v>0</v>
      </c>
      <c r="T191" s="5">
        <f t="shared" si="150"/>
        <v>9</v>
      </c>
      <c r="U191" s="5">
        <f t="shared" si="150"/>
        <v>18</v>
      </c>
      <c r="V191" s="20"/>
    </row>
    <row r="192" spans="1:22" ht="15">
      <c r="A192" s="22" t="s">
        <v>34</v>
      </c>
      <c r="B192" s="3">
        <f t="shared" si="148"/>
        <v>20</v>
      </c>
      <c r="C192" s="3">
        <f t="shared" si="148"/>
        <v>44</v>
      </c>
      <c r="D192" s="3">
        <f>F192+P192+R192</f>
        <v>13</v>
      </c>
      <c r="E192" s="3">
        <f>G192+Q192+S192</f>
        <v>31</v>
      </c>
      <c r="F192" s="3">
        <f t="shared" si="149"/>
        <v>5</v>
      </c>
      <c r="G192" s="3">
        <f t="shared" si="149"/>
        <v>4</v>
      </c>
      <c r="H192" s="29">
        <v>1</v>
      </c>
      <c r="I192" s="29">
        <v>1</v>
      </c>
      <c r="J192" s="29">
        <v>3</v>
      </c>
      <c r="K192" s="29">
        <v>3</v>
      </c>
      <c r="L192" s="29">
        <v>0</v>
      </c>
      <c r="M192" s="29">
        <v>0</v>
      </c>
      <c r="N192" s="29">
        <v>1</v>
      </c>
      <c r="O192" s="29">
        <v>0</v>
      </c>
      <c r="P192" s="29">
        <v>7</v>
      </c>
      <c r="Q192" s="29">
        <v>27</v>
      </c>
      <c r="R192" s="29">
        <v>1</v>
      </c>
      <c r="S192" s="29">
        <v>0</v>
      </c>
      <c r="T192" s="29">
        <v>7</v>
      </c>
      <c r="U192" s="29">
        <v>13</v>
      </c>
      <c r="V192" s="6"/>
    </row>
    <row r="193" spans="1:22" ht="15">
      <c r="A193" s="22" t="s">
        <v>35</v>
      </c>
      <c r="B193" s="3">
        <f t="shared" si="148"/>
        <v>19</v>
      </c>
      <c r="C193" s="3">
        <f t="shared" si="148"/>
        <v>43</v>
      </c>
      <c r="D193" s="3">
        <f>F193+P193+R193</f>
        <v>17</v>
      </c>
      <c r="E193" s="3">
        <f>G193+Q193+S193</f>
        <v>38</v>
      </c>
      <c r="F193" s="3">
        <f t="shared" si="149"/>
        <v>5</v>
      </c>
      <c r="G193" s="3">
        <f t="shared" si="149"/>
        <v>5</v>
      </c>
      <c r="H193" s="29">
        <v>4</v>
      </c>
      <c r="I193" s="29">
        <v>3</v>
      </c>
      <c r="J193" s="29">
        <v>1</v>
      </c>
      <c r="K193" s="29">
        <v>0</v>
      </c>
      <c r="L193" s="29">
        <v>0</v>
      </c>
      <c r="M193" s="29">
        <v>1</v>
      </c>
      <c r="N193" s="29">
        <v>0</v>
      </c>
      <c r="O193" s="29">
        <v>1</v>
      </c>
      <c r="P193" s="29">
        <v>12</v>
      </c>
      <c r="Q193" s="29">
        <v>33</v>
      </c>
      <c r="R193" s="29">
        <v>0</v>
      </c>
      <c r="S193" s="29">
        <v>0</v>
      </c>
      <c r="T193" s="29">
        <v>2</v>
      </c>
      <c r="U193" s="29">
        <v>5</v>
      </c>
      <c r="V193" s="6"/>
    </row>
    <row r="194" spans="1:22" ht="15">
      <c r="A194" s="3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6"/>
    </row>
    <row r="195" spans="1:22" s="21" customFormat="1" ht="15">
      <c r="A195" s="5" t="s">
        <v>13</v>
      </c>
      <c r="B195" s="5">
        <f aca="true" t="shared" si="151" ref="B195:C197">F195+P195+R195+T195</f>
        <v>78</v>
      </c>
      <c r="C195" s="5">
        <f t="shared" si="151"/>
        <v>76</v>
      </c>
      <c r="D195" s="5">
        <f>D196+D197</f>
        <v>63</v>
      </c>
      <c r="E195" s="5">
        <f>E196+E197</f>
        <v>61</v>
      </c>
      <c r="F195" s="5">
        <f aca="true" t="shared" si="152" ref="F195:G197">H195+J195+L195+N195</f>
        <v>12</v>
      </c>
      <c r="G195" s="5">
        <f t="shared" si="152"/>
        <v>11</v>
      </c>
      <c r="H195" s="5">
        <f aca="true" t="shared" si="153" ref="H195:U195">H196+H197</f>
        <v>6</v>
      </c>
      <c r="I195" s="5">
        <f t="shared" si="153"/>
        <v>3</v>
      </c>
      <c r="J195" s="5">
        <f t="shared" si="153"/>
        <v>4</v>
      </c>
      <c r="K195" s="5">
        <f t="shared" si="153"/>
        <v>5</v>
      </c>
      <c r="L195" s="5">
        <f t="shared" si="153"/>
        <v>0</v>
      </c>
      <c r="M195" s="5">
        <f t="shared" si="153"/>
        <v>1</v>
      </c>
      <c r="N195" s="5">
        <f t="shared" si="153"/>
        <v>2</v>
      </c>
      <c r="O195" s="5">
        <f t="shared" si="153"/>
        <v>2</v>
      </c>
      <c r="P195" s="5">
        <f t="shared" si="153"/>
        <v>51</v>
      </c>
      <c r="Q195" s="5">
        <f t="shared" si="153"/>
        <v>49</v>
      </c>
      <c r="R195" s="5">
        <f t="shared" si="153"/>
        <v>0</v>
      </c>
      <c r="S195" s="5">
        <f t="shared" si="153"/>
        <v>1</v>
      </c>
      <c r="T195" s="5">
        <f t="shared" si="153"/>
        <v>15</v>
      </c>
      <c r="U195" s="5">
        <f t="shared" si="153"/>
        <v>15</v>
      </c>
      <c r="V195" s="20"/>
    </row>
    <row r="196" spans="1:22" ht="15">
      <c r="A196" s="22" t="s">
        <v>34</v>
      </c>
      <c r="B196" s="3">
        <f t="shared" si="151"/>
        <v>40</v>
      </c>
      <c r="C196" s="3">
        <f t="shared" si="151"/>
        <v>41</v>
      </c>
      <c r="D196" s="3">
        <f>F196+P196+R196</f>
        <v>27</v>
      </c>
      <c r="E196" s="3">
        <f>G196+Q196+S196</f>
        <v>29</v>
      </c>
      <c r="F196" s="3">
        <f t="shared" si="152"/>
        <v>5</v>
      </c>
      <c r="G196" s="3">
        <f t="shared" si="152"/>
        <v>6</v>
      </c>
      <c r="H196" s="29">
        <v>2</v>
      </c>
      <c r="I196" s="29">
        <v>1</v>
      </c>
      <c r="J196" s="29">
        <v>3</v>
      </c>
      <c r="K196" s="29">
        <v>3</v>
      </c>
      <c r="L196" s="29">
        <v>0</v>
      </c>
      <c r="M196" s="29">
        <v>1</v>
      </c>
      <c r="N196" s="29">
        <v>0</v>
      </c>
      <c r="O196" s="29">
        <v>1</v>
      </c>
      <c r="P196" s="29">
        <v>22</v>
      </c>
      <c r="Q196" s="29">
        <v>23</v>
      </c>
      <c r="R196" s="29">
        <v>0</v>
      </c>
      <c r="S196" s="29">
        <v>0</v>
      </c>
      <c r="T196" s="29">
        <v>13</v>
      </c>
      <c r="U196" s="29">
        <v>12</v>
      </c>
      <c r="V196" s="6"/>
    </row>
    <row r="197" spans="1:21" s="6" customFormat="1" ht="15">
      <c r="A197" s="26" t="s">
        <v>35</v>
      </c>
      <c r="B197" s="30">
        <f t="shared" si="151"/>
        <v>38</v>
      </c>
      <c r="C197" s="30">
        <f t="shared" si="151"/>
        <v>35</v>
      </c>
      <c r="D197" s="30">
        <f>F197+P197+R197</f>
        <v>36</v>
      </c>
      <c r="E197" s="30">
        <f>G197+Q197+S197</f>
        <v>32</v>
      </c>
      <c r="F197" s="30">
        <f t="shared" si="152"/>
        <v>7</v>
      </c>
      <c r="G197" s="30">
        <f t="shared" si="152"/>
        <v>5</v>
      </c>
      <c r="H197" s="31">
        <v>4</v>
      </c>
      <c r="I197" s="31">
        <v>2</v>
      </c>
      <c r="J197" s="31">
        <v>1</v>
      </c>
      <c r="K197" s="31">
        <v>2</v>
      </c>
      <c r="L197" s="31">
        <v>0</v>
      </c>
      <c r="M197" s="31">
        <v>0</v>
      </c>
      <c r="N197" s="31">
        <v>2</v>
      </c>
      <c r="O197" s="31">
        <v>1</v>
      </c>
      <c r="P197" s="31">
        <v>29</v>
      </c>
      <c r="Q197" s="31">
        <v>26</v>
      </c>
      <c r="R197" s="31">
        <v>0</v>
      </c>
      <c r="S197" s="31">
        <v>1</v>
      </c>
      <c r="T197" s="31">
        <v>2</v>
      </c>
      <c r="U197" s="31">
        <v>3</v>
      </c>
    </row>
    <row r="198" spans="1:22" ht="15">
      <c r="A198" s="3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6"/>
    </row>
    <row r="199" spans="1:22" ht="15" hidden="1">
      <c r="A199" s="2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6"/>
    </row>
    <row r="200" spans="1:22" ht="15" hidden="1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6"/>
    </row>
    <row r="201" spans="1:22" ht="15" hidden="1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6"/>
    </row>
    <row r="202" spans="1:22" s="21" customFormat="1" ht="15">
      <c r="A202" s="28" t="s">
        <v>33</v>
      </c>
      <c r="B202" s="5">
        <f aca="true" t="shared" si="154" ref="B202:K202">B203+B204</f>
        <v>77</v>
      </c>
      <c r="C202" s="5">
        <f t="shared" si="154"/>
        <v>241</v>
      </c>
      <c r="D202" s="5">
        <f t="shared" si="154"/>
        <v>70</v>
      </c>
      <c r="E202" s="5">
        <f t="shared" si="154"/>
        <v>218</v>
      </c>
      <c r="F202" s="5">
        <f t="shared" si="154"/>
        <v>11</v>
      </c>
      <c r="G202" s="5">
        <f t="shared" si="154"/>
        <v>26</v>
      </c>
      <c r="H202" s="5">
        <f t="shared" si="154"/>
        <v>2</v>
      </c>
      <c r="I202" s="5">
        <f t="shared" si="154"/>
        <v>3</v>
      </c>
      <c r="J202" s="5">
        <f t="shared" si="154"/>
        <v>6</v>
      </c>
      <c r="K202" s="5">
        <f t="shared" si="154"/>
        <v>16</v>
      </c>
      <c r="L202" s="5">
        <f aca="true" t="shared" si="155" ref="L202:U202">L203+L204</f>
        <v>0</v>
      </c>
      <c r="M202" s="5">
        <f t="shared" si="155"/>
        <v>3</v>
      </c>
      <c r="N202" s="5">
        <f t="shared" si="155"/>
        <v>3</v>
      </c>
      <c r="O202" s="5">
        <f t="shared" si="155"/>
        <v>4</v>
      </c>
      <c r="P202" s="5">
        <f t="shared" si="155"/>
        <v>56</v>
      </c>
      <c r="Q202" s="5">
        <f t="shared" si="155"/>
        <v>185</v>
      </c>
      <c r="R202" s="5">
        <f t="shared" si="155"/>
        <v>3</v>
      </c>
      <c r="S202" s="5">
        <f t="shared" si="155"/>
        <v>7</v>
      </c>
      <c r="T202" s="5">
        <f t="shared" si="155"/>
        <v>7</v>
      </c>
      <c r="U202" s="5">
        <f t="shared" si="155"/>
        <v>23</v>
      </c>
      <c r="V202" s="20"/>
    </row>
    <row r="203" spans="1:22" ht="15">
      <c r="A203" s="22" t="s">
        <v>34</v>
      </c>
      <c r="B203" s="3">
        <f>B207+B211</f>
        <v>43</v>
      </c>
      <c r="C203" s="3">
        <f>C207+C211</f>
        <v>141</v>
      </c>
      <c r="D203" s="3">
        <f>F203+P203+R203</f>
        <v>42</v>
      </c>
      <c r="E203" s="3">
        <f>G203+Q203+S203</f>
        <v>127</v>
      </c>
      <c r="F203" s="3">
        <f aca="true" t="shared" si="156" ref="F203:U203">F207+F211</f>
        <v>8</v>
      </c>
      <c r="G203" s="3">
        <f t="shared" si="156"/>
        <v>17</v>
      </c>
      <c r="H203" s="3">
        <f t="shared" si="156"/>
        <v>1</v>
      </c>
      <c r="I203" s="3">
        <f t="shared" si="156"/>
        <v>2</v>
      </c>
      <c r="J203" s="3">
        <f t="shared" si="156"/>
        <v>4</v>
      </c>
      <c r="K203" s="3">
        <f t="shared" si="156"/>
        <v>11</v>
      </c>
      <c r="L203" s="3">
        <f t="shared" si="156"/>
        <v>0</v>
      </c>
      <c r="M203" s="3">
        <f t="shared" si="156"/>
        <v>1</v>
      </c>
      <c r="N203" s="3">
        <f t="shared" si="156"/>
        <v>3</v>
      </c>
      <c r="O203" s="3">
        <f t="shared" si="156"/>
        <v>3</v>
      </c>
      <c r="P203" s="3">
        <f t="shared" si="156"/>
        <v>32</v>
      </c>
      <c r="Q203" s="3">
        <f t="shared" si="156"/>
        <v>108</v>
      </c>
      <c r="R203" s="3">
        <f t="shared" si="156"/>
        <v>2</v>
      </c>
      <c r="S203" s="3">
        <f t="shared" si="156"/>
        <v>2</v>
      </c>
      <c r="T203" s="3">
        <f t="shared" si="156"/>
        <v>1</v>
      </c>
      <c r="U203" s="3">
        <f t="shared" si="156"/>
        <v>14</v>
      </c>
      <c r="V203" s="6"/>
    </row>
    <row r="204" spans="1:22" ht="15">
      <c r="A204" s="22" t="s">
        <v>35</v>
      </c>
      <c r="B204" s="3">
        <f>B208+B212</f>
        <v>34</v>
      </c>
      <c r="C204" s="3">
        <f>C208+C212</f>
        <v>100</v>
      </c>
      <c r="D204" s="3">
        <f>F204+P204+R204</f>
        <v>28</v>
      </c>
      <c r="E204" s="3">
        <f>G204+Q204+S204</f>
        <v>91</v>
      </c>
      <c r="F204" s="3">
        <f aca="true" t="shared" si="157" ref="F204:U204">F208+F212</f>
        <v>3</v>
      </c>
      <c r="G204" s="3">
        <f t="shared" si="157"/>
        <v>9</v>
      </c>
      <c r="H204" s="3">
        <f t="shared" si="157"/>
        <v>1</v>
      </c>
      <c r="I204" s="3">
        <f t="shared" si="157"/>
        <v>1</v>
      </c>
      <c r="J204" s="3">
        <f t="shared" si="157"/>
        <v>2</v>
      </c>
      <c r="K204" s="3">
        <f t="shared" si="157"/>
        <v>5</v>
      </c>
      <c r="L204" s="3">
        <f t="shared" si="157"/>
        <v>0</v>
      </c>
      <c r="M204" s="3">
        <f t="shared" si="157"/>
        <v>2</v>
      </c>
      <c r="N204" s="3">
        <f t="shared" si="157"/>
        <v>0</v>
      </c>
      <c r="O204" s="3">
        <f t="shared" si="157"/>
        <v>1</v>
      </c>
      <c r="P204" s="3">
        <f t="shared" si="157"/>
        <v>24</v>
      </c>
      <c r="Q204" s="3">
        <f t="shared" si="157"/>
        <v>77</v>
      </c>
      <c r="R204" s="3">
        <f t="shared" si="157"/>
        <v>1</v>
      </c>
      <c r="S204" s="3">
        <f t="shared" si="157"/>
        <v>5</v>
      </c>
      <c r="T204" s="3">
        <f t="shared" si="157"/>
        <v>6</v>
      </c>
      <c r="U204" s="3">
        <f t="shared" si="157"/>
        <v>9</v>
      </c>
      <c r="V204" s="6"/>
    </row>
    <row r="205" spans="1:22" ht="15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6"/>
    </row>
    <row r="206" spans="1:22" s="21" customFormat="1" ht="15">
      <c r="A206" s="5" t="s">
        <v>11</v>
      </c>
      <c r="B206" s="5">
        <f aca="true" t="shared" si="158" ref="B206:C208">F206+P206+R206+T206</f>
        <v>0</v>
      </c>
      <c r="C206" s="5">
        <f t="shared" si="158"/>
        <v>96</v>
      </c>
      <c r="D206" s="5">
        <f>D207+D208</f>
        <v>0</v>
      </c>
      <c r="E206" s="5">
        <f>E207+E208</f>
        <v>93</v>
      </c>
      <c r="F206" s="5">
        <f aca="true" t="shared" si="159" ref="F206:G208">H206+J206+L206+N206</f>
        <v>0</v>
      </c>
      <c r="G206" s="5">
        <f t="shared" si="159"/>
        <v>6</v>
      </c>
      <c r="H206" s="5">
        <f aca="true" t="shared" si="160" ref="H206:U206">H207+H208</f>
        <v>0</v>
      </c>
      <c r="I206" s="5">
        <f t="shared" si="160"/>
        <v>1</v>
      </c>
      <c r="J206" s="5">
        <f t="shared" si="160"/>
        <v>0</v>
      </c>
      <c r="K206" s="5">
        <f t="shared" si="160"/>
        <v>3</v>
      </c>
      <c r="L206" s="5">
        <f t="shared" si="160"/>
        <v>0</v>
      </c>
      <c r="M206" s="5">
        <f t="shared" si="160"/>
        <v>1</v>
      </c>
      <c r="N206" s="5">
        <f t="shared" si="160"/>
        <v>0</v>
      </c>
      <c r="O206" s="5">
        <f t="shared" si="160"/>
        <v>1</v>
      </c>
      <c r="P206" s="5">
        <f t="shared" si="160"/>
        <v>0</v>
      </c>
      <c r="Q206" s="5">
        <f t="shared" si="160"/>
        <v>84</v>
      </c>
      <c r="R206" s="5">
        <f t="shared" si="160"/>
        <v>0</v>
      </c>
      <c r="S206" s="5">
        <f t="shared" si="160"/>
        <v>3</v>
      </c>
      <c r="T206" s="5">
        <f t="shared" si="160"/>
        <v>0</v>
      </c>
      <c r="U206" s="5">
        <f t="shared" si="160"/>
        <v>3</v>
      </c>
      <c r="V206" s="20"/>
    </row>
    <row r="207" spans="1:22" ht="15">
      <c r="A207" s="22" t="s">
        <v>34</v>
      </c>
      <c r="B207" s="3">
        <f t="shared" si="158"/>
        <v>0</v>
      </c>
      <c r="C207" s="3">
        <f t="shared" si="158"/>
        <v>58</v>
      </c>
      <c r="D207" s="3">
        <f>F207+P207+R207</f>
        <v>0</v>
      </c>
      <c r="E207" s="3">
        <f>G207+Q207+S207</f>
        <v>56</v>
      </c>
      <c r="F207" s="3">
        <f t="shared" si="159"/>
        <v>0</v>
      </c>
      <c r="G207" s="3">
        <f t="shared" si="159"/>
        <v>4</v>
      </c>
      <c r="H207" s="29">
        <v>0</v>
      </c>
      <c r="I207" s="29">
        <v>1</v>
      </c>
      <c r="J207" s="29">
        <v>0</v>
      </c>
      <c r="K207" s="29">
        <v>2</v>
      </c>
      <c r="L207" s="29">
        <v>0</v>
      </c>
      <c r="M207" s="29">
        <v>0</v>
      </c>
      <c r="N207" s="29">
        <v>0</v>
      </c>
      <c r="O207" s="29">
        <v>1</v>
      </c>
      <c r="P207" s="29">
        <v>0</v>
      </c>
      <c r="Q207" s="29">
        <v>51</v>
      </c>
      <c r="R207" s="29">
        <v>0</v>
      </c>
      <c r="S207" s="29">
        <v>1</v>
      </c>
      <c r="T207" s="29">
        <v>0</v>
      </c>
      <c r="U207" s="29">
        <v>2</v>
      </c>
      <c r="V207" s="6"/>
    </row>
    <row r="208" spans="1:22" ht="15">
      <c r="A208" s="22" t="s">
        <v>35</v>
      </c>
      <c r="B208" s="3">
        <f t="shared" si="158"/>
        <v>0</v>
      </c>
      <c r="C208" s="3">
        <f t="shared" si="158"/>
        <v>38</v>
      </c>
      <c r="D208" s="3">
        <f>F208+P208+R208</f>
        <v>0</v>
      </c>
      <c r="E208" s="3">
        <f>G208+Q208+S208</f>
        <v>37</v>
      </c>
      <c r="F208" s="3">
        <f t="shared" si="159"/>
        <v>0</v>
      </c>
      <c r="G208" s="3">
        <f t="shared" si="159"/>
        <v>2</v>
      </c>
      <c r="H208" s="29">
        <v>0</v>
      </c>
      <c r="I208" s="29">
        <v>0</v>
      </c>
      <c r="J208" s="29">
        <v>0</v>
      </c>
      <c r="K208" s="29">
        <v>1</v>
      </c>
      <c r="L208" s="29">
        <v>0</v>
      </c>
      <c r="M208" s="29">
        <v>1</v>
      </c>
      <c r="N208" s="29">
        <v>0</v>
      </c>
      <c r="O208" s="29">
        <v>0</v>
      </c>
      <c r="P208" s="29">
        <v>0</v>
      </c>
      <c r="Q208" s="29">
        <v>33</v>
      </c>
      <c r="R208" s="29">
        <v>0</v>
      </c>
      <c r="S208" s="29">
        <v>2</v>
      </c>
      <c r="T208" s="29">
        <v>0</v>
      </c>
      <c r="U208" s="29">
        <v>1</v>
      </c>
      <c r="V208" s="6"/>
    </row>
    <row r="209" spans="1:22" ht="15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6"/>
    </row>
    <row r="210" spans="1:22" s="21" customFormat="1" ht="15">
      <c r="A210" s="5" t="s">
        <v>12</v>
      </c>
      <c r="B210" s="5">
        <f aca="true" t="shared" si="161" ref="B210:C212">F210+P210+R210+T210</f>
        <v>77</v>
      </c>
      <c r="C210" s="5">
        <f t="shared" si="161"/>
        <v>145</v>
      </c>
      <c r="D210" s="5">
        <f>D211+D212</f>
        <v>70</v>
      </c>
      <c r="E210" s="5">
        <f>E211+E212</f>
        <v>125</v>
      </c>
      <c r="F210" s="5">
        <f aca="true" t="shared" si="162" ref="F210:G212">H210+J210+L210+N210</f>
        <v>11</v>
      </c>
      <c r="G210" s="5">
        <f t="shared" si="162"/>
        <v>20</v>
      </c>
      <c r="H210" s="5">
        <f aca="true" t="shared" si="163" ref="H210:U210">H211+H212</f>
        <v>2</v>
      </c>
      <c r="I210" s="5">
        <f t="shared" si="163"/>
        <v>2</v>
      </c>
      <c r="J210" s="5">
        <f t="shared" si="163"/>
        <v>6</v>
      </c>
      <c r="K210" s="5">
        <f t="shared" si="163"/>
        <v>13</v>
      </c>
      <c r="L210" s="5">
        <f t="shared" si="163"/>
        <v>0</v>
      </c>
      <c r="M210" s="5">
        <f t="shared" si="163"/>
        <v>2</v>
      </c>
      <c r="N210" s="5">
        <f t="shared" si="163"/>
        <v>3</v>
      </c>
      <c r="O210" s="5">
        <f t="shared" si="163"/>
        <v>3</v>
      </c>
      <c r="P210" s="5">
        <f t="shared" si="163"/>
        <v>56</v>
      </c>
      <c r="Q210" s="5">
        <f t="shared" si="163"/>
        <v>101</v>
      </c>
      <c r="R210" s="5">
        <f t="shared" si="163"/>
        <v>3</v>
      </c>
      <c r="S210" s="5">
        <f t="shared" si="163"/>
        <v>4</v>
      </c>
      <c r="T210" s="5">
        <f t="shared" si="163"/>
        <v>7</v>
      </c>
      <c r="U210" s="5">
        <f t="shared" si="163"/>
        <v>20</v>
      </c>
      <c r="V210" s="20"/>
    </row>
    <row r="211" spans="1:22" ht="15">
      <c r="A211" s="22" t="s">
        <v>34</v>
      </c>
      <c r="B211" s="3">
        <f t="shared" si="161"/>
        <v>43</v>
      </c>
      <c r="C211" s="3">
        <f t="shared" si="161"/>
        <v>83</v>
      </c>
      <c r="D211" s="3">
        <f>F211+P211+R211</f>
        <v>42</v>
      </c>
      <c r="E211" s="3">
        <f>G211+Q211+S211</f>
        <v>71</v>
      </c>
      <c r="F211" s="3">
        <f t="shared" si="162"/>
        <v>8</v>
      </c>
      <c r="G211" s="3">
        <f t="shared" si="162"/>
        <v>13</v>
      </c>
      <c r="H211" s="29">
        <v>1</v>
      </c>
      <c r="I211" s="29">
        <v>1</v>
      </c>
      <c r="J211" s="29">
        <v>4</v>
      </c>
      <c r="K211" s="29">
        <v>9</v>
      </c>
      <c r="L211" s="29">
        <v>0</v>
      </c>
      <c r="M211" s="29">
        <v>1</v>
      </c>
      <c r="N211" s="29">
        <v>3</v>
      </c>
      <c r="O211" s="29">
        <v>2</v>
      </c>
      <c r="P211" s="29">
        <v>32</v>
      </c>
      <c r="Q211" s="29">
        <v>57</v>
      </c>
      <c r="R211" s="29">
        <v>2</v>
      </c>
      <c r="S211" s="29">
        <v>1</v>
      </c>
      <c r="T211" s="29">
        <v>1</v>
      </c>
      <c r="U211" s="29">
        <v>12</v>
      </c>
      <c r="V211" s="6"/>
    </row>
    <row r="212" spans="1:22" ht="15">
      <c r="A212" s="26" t="s">
        <v>35</v>
      </c>
      <c r="B212" s="30">
        <f t="shared" si="161"/>
        <v>34</v>
      </c>
      <c r="C212" s="30">
        <f t="shared" si="161"/>
        <v>62</v>
      </c>
      <c r="D212" s="30">
        <f>F212+P212+R212</f>
        <v>28</v>
      </c>
      <c r="E212" s="30">
        <f>G212+Q212+S212</f>
        <v>54</v>
      </c>
      <c r="F212" s="30">
        <f t="shared" si="162"/>
        <v>3</v>
      </c>
      <c r="G212" s="30">
        <f t="shared" si="162"/>
        <v>7</v>
      </c>
      <c r="H212" s="31">
        <v>1</v>
      </c>
      <c r="I212" s="31">
        <v>1</v>
      </c>
      <c r="J212" s="31">
        <v>2</v>
      </c>
      <c r="K212" s="31">
        <v>4</v>
      </c>
      <c r="L212" s="31">
        <v>0</v>
      </c>
      <c r="M212" s="31">
        <v>1</v>
      </c>
      <c r="N212" s="31">
        <v>0</v>
      </c>
      <c r="O212" s="31">
        <v>1</v>
      </c>
      <c r="P212" s="31">
        <v>24</v>
      </c>
      <c r="Q212" s="31">
        <v>44</v>
      </c>
      <c r="R212" s="31">
        <v>1</v>
      </c>
      <c r="S212" s="31">
        <v>3</v>
      </c>
      <c r="T212" s="31">
        <v>6</v>
      </c>
      <c r="U212" s="31">
        <v>8</v>
      </c>
      <c r="V212" s="6"/>
    </row>
    <row r="213" spans="1:21" s="6" customFormat="1" ht="15">
      <c r="A213" s="11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2" s="21" customFormat="1" ht="15">
      <c r="A214" s="28" t="s">
        <v>28</v>
      </c>
      <c r="B214" s="5">
        <f aca="true" t="shared" si="164" ref="B214:K214">B215+B216</f>
        <v>258</v>
      </c>
      <c r="C214" s="5">
        <f t="shared" si="164"/>
        <v>583</v>
      </c>
      <c r="D214" s="5">
        <f t="shared" si="164"/>
        <v>255</v>
      </c>
      <c r="E214" s="5">
        <f t="shared" si="164"/>
        <v>559</v>
      </c>
      <c r="F214" s="5">
        <f t="shared" si="164"/>
        <v>33</v>
      </c>
      <c r="G214" s="5">
        <f t="shared" si="164"/>
        <v>82</v>
      </c>
      <c r="H214" s="5">
        <f t="shared" si="164"/>
        <v>14</v>
      </c>
      <c r="I214" s="5">
        <f t="shared" si="164"/>
        <v>26</v>
      </c>
      <c r="J214" s="5">
        <f t="shared" si="164"/>
        <v>14</v>
      </c>
      <c r="K214" s="5">
        <f t="shared" si="164"/>
        <v>33</v>
      </c>
      <c r="L214" s="5">
        <f aca="true" t="shared" si="165" ref="L214:U214">L215+L216</f>
        <v>1</v>
      </c>
      <c r="M214" s="5">
        <f t="shared" si="165"/>
        <v>8</v>
      </c>
      <c r="N214" s="5">
        <f t="shared" si="165"/>
        <v>4</v>
      </c>
      <c r="O214" s="5">
        <f t="shared" si="165"/>
        <v>15</v>
      </c>
      <c r="P214" s="5">
        <f t="shared" si="165"/>
        <v>204</v>
      </c>
      <c r="Q214" s="5">
        <f t="shared" si="165"/>
        <v>454</v>
      </c>
      <c r="R214" s="5">
        <f t="shared" si="165"/>
        <v>18</v>
      </c>
      <c r="S214" s="5">
        <f t="shared" si="165"/>
        <v>23</v>
      </c>
      <c r="T214" s="5">
        <f t="shared" si="165"/>
        <v>3</v>
      </c>
      <c r="U214" s="5">
        <f t="shared" si="165"/>
        <v>24</v>
      </c>
      <c r="V214" s="20"/>
    </row>
    <row r="215" spans="1:22" ht="15">
      <c r="A215" s="22" t="s">
        <v>34</v>
      </c>
      <c r="B215" s="3">
        <f aca="true" t="shared" si="166" ref="B215:K215">SUM(B219+B223)</f>
        <v>238</v>
      </c>
      <c r="C215" s="3">
        <f t="shared" si="166"/>
        <v>551</v>
      </c>
      <c r="D215" s="3">
        <f t="shared" si="166"/>
        <v>235</v>
      </c>
      <c r="E215" s="3">
        <f t="shared" si="166"/>
        <v>527</v>
      </c>
      <c r="F215" s="3">
        <f t="shared" si="166"/>
        <v>31</v>
      </c>
      <c r="G215" s="3">
        <f t="shared" si="166"/>
        <v>76</v>
      </c>
      <c r="H215" s="3">
        <f t="shared" si="166"/>
        <v>13</v>
      </c>
      <c r="I215" s="3">
        <f t="shared" si="166"/>
        <v>25</v>
      </c>
      <c r="J215" s="3">
        <f t="shared" si="166"/>
        <v>13</v>
      </c>
      <c r="K215" s="3">
        <f t="shared" si="166"/>
        <v>30</v>
      </c>
      <c r="L215" s="3">
        <f aca="true" t="shared" si="167" ref="L215:U215">SUM(L219+L223)</f>
        <v>1</v>
      </c>
      <c r="M215" s="3">
        <f t="shared" si="167"/>
        <v>7</v>
      </c>
      <c r="N215" s="3">
        <f t="shared" si="167"/>
        <v>4</v>
      </c>
      <c r="O215" s="3">
        <f t="shared" si="167"/>
        <v>14</v>
      </c>
      <c r="P215" s="3">
        <f t="shared" si="167"/>
        <v>189</v>
      </c>
      <c r="Q215" s="3">
        <f t="shared" si="167"/>
        <v>430</v>
      </c>
      <c r="R215" s="3">
        <f t="shared" si="167"/>
        <v>15</v>
      </c>
      <c r="S215" s="3">
        <f t="shared" si="167"/>
        <v>21</v>
      </c>
      <c r="T215" s="3">
        <f t="shared" si="167"/>
        <v>3</v>
      </c>
      <c r="U215" s="3">
        <f t="shared" si="167"/>
        <v>24</v>
      </c>
      <c r="V215" s="6"/>
    </row>
    <row r="216" spans="1:22" ht="15">
      <c r="A216" s="22" t="s">
        <v>35</v>
      </c>
      <c r="B216" s="3">
        <f aca="true" t="shared" si="168" ref="B216:K216">SUM(B220+B224)</f>
        <v>20</v>
      </c>
      <c r="C216" s="3">
        <f t="shared" si="168"/>
        <v>32</v>
      </c>
      <c r="D216" s="3">
        <f t="shared" si="168"/>
        <v>20</v>
      </c>
      <c r="E216" s="3">
        <f t="shared" si="168"/>
        <v>32</v>
      </c>
      <c r="F216" s="3">
        <f t="shared" si="168"/>
        <v>2</v>
      </c>
      <c r="G216" s="3">
        <f t="shared" si="168"/>
        <v>6</v>
      </c>
      <c r="H216" s="3">
        <f t="shared" si="168"/>
        <v>1</v>
      </c>
      <c r="I216" s="3">
        <f t="shared" si="168"/>
        <v>1</v>
      </c>
      <c r="J216" s="3">
        <f t="shared" si="168"/>
        <v>1</v>
      </c>
      <c r="K216" s="3">
        <f t="shared" si="168"/>
        <v>3</v>
      </c>
      <c r="L216" s="3">
        <f aca="true" t="shared" si="169" ref="L216:U216">SUM(L220+L224)</f>
        <v>0</v>
      </c>
      <c r="M216" s="3">
        <f t="shared" si="169"/>
        <v>1</v>
      </c>
      <c r="N216" s="3">
        <f t="shared" si="169"/>
        <v>0</v>
      </c>
      <c r="O216" s="3">
        <f t="shared" si="169"/>
        <v>1</v>
      </c>
      <c r="P216" s="3">
        <f t="shared" si="169"/>
        <v>15</v>
      </c>
      <c r="Q216" s="3">
        <f t="shared" si="169"/>
        <v>24</v>
      </c>
      <c r="R216" s="3">
        <f t="shared" si="169"/>
        <v>3</v>
      </c>
      <c r="S216" s="3">
        <f t="shared" si="169"/>
        <v>2</v>
      </c>
      <c r="T216" s="3">
        <f t="shared" si="169"/>
        <v>0</v>
      </c>
      <c r="U216" s="3">
        <f t="shared" si="169"/>
        <v>0</v>
      </c>
      <c r="V216" s="6"/>
    </row>
    <row r="217" spans="1:22" ht="15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6"/>
    </row>
    <row r="218" spans="1:22" s="21" customFormat="1" ht="15">
      <c r="A218" s="5" t="s">
        <v>11</v>
      </c>
      <c r="B218" s="5">
        <f aca="true" t="shared" si="170" ref="B218:C220">F218+P218+R218+T218</f>
        <v>195</v>
      </c>
      <c r="C218" s="5">
        <f t="shared" si="170"/>
        <v>386</v>
      </c>
      <c r="D218" s="5">
        <f>D219+D220</f>
        <v>193</v>
      </c>
      <c r="E218" s="5">
        <f>E219+E220</f>
        <v>384</v>
      </c>
      <c r="F218" s="5">
        <f aca="true" t="shared" si="171" ref="F218:G220">H218+J218+L218+N218</f>
        <v>26</v>
      </c>
      <c r="G218" s="5">
        <f t="shared" si="171"/>
        <v>57</v>
      </c>
      <c r="H218" s="5">
        <f aca="true" t="shared" si="172" ref="H218:U218">H219+H220</f>
        <v>10</v>
      </c>
      <c r="I218" s="5">
        <f t="shared" si="172"/>
        <v>17</v>
      </c>
      <c r="J218" s="5">
        <f t="shared" si="172"/>
        <v>12</v>
      </c>
      <c r="K218" s="5">
        <f t="shared" si="172"/>
        <v>24</v>
      </c>
      <c r="L218" s="5">
        <f t="shared" si="172"/>
        <v>1</v>
      </c>
      <c r="M218" s="5">
        <f t="shared" si="172"/>
        <v>3</v>
      </c>
      <c r="N218" s="5">
        <f t="shared" si="172"/>
        <v>3</v>
      </c>
      <c r="O218" s="5">
        <f t="shared" si="172"/>
        <v>13</v>
      </c>
      <c r="P218" s="5">
        <f t="shared" si="172"/>
        <v>154</v>
      </c>
      <c r="Q218" s="5">
        <f t="shared" si="172"/>
        <v>309</v>
      </c>
      <c r="R218" s="5">
        <f t="shared" si="172"/>
        <v>13</v>
      </c>
      <c r="S218" s="5">
        <f t="shared" si="172"/>
        <v>18</v>
      </c>
      <c r="T218" s="5">
        <f t="shared" si="172"/>
        <v>2</v>
      </c>
      <c r="U218" s="5">
        <f t="shared" si="172"/>
        <v>2</v>
      </c>
      <c r="V218" s="20"/>
    </row>
    <row r="219" spans="1:22" ht="15">
      <c r="A219" s="22" t="s">
        <v>34</v>
      </c>
      <c r="B219" s="3">
        <f t="shared" si="170"/>
        <v>178</v>
      </c>
      <c r="C219" s="3">
        <f t="shared" si="170"/>
        <v>365</v>
      </c>
      <c r="D219" s="3">
        <f>F219+P219+R219</f>
        <v>176</v>
      </c>
      <c r="E219" s="3">
        <f>G219+Q219+S219</f>
        <v>363</v>
      </c>
      <c r="F219" s="3">
        <f t="shared" si="171"/>
        <v>24</v>
      </c>
      <c r="G219" s="3">
        <f t="shared" si="171"/>
        <v>52</v>
      </c>
      <c r="H219" s="29">
        <v>9</v>
      </c>
      <c r="I219" s="29">
        <v>16</v>
      </c>
      <c r="J219" s="29">
        <v>11</v>
      </c>
      <c r="K219" s="29">
        <v>21</v>
      </c>
      <c r="L219" s="29">
        <v>1</v>
      </c>
      <c r="M219" s="29">
        <v>3</v>
      </c>
      <c r="N219" s="29">
        <v>3</v>
      </c>
      <c r="O219" s="29">
        <v>12</v>
      </c>
      <c r="P219" s="29">
        <v>141</v>
      </c>
      <c r="Q219" s="29">
        <v>295</v>
      </c>
      <c r="R219" s="29">
        <v>11</v>
      </c>
      <c r="S219" s="29">
        <v>16</v>
      </c>
      <c r="T219" s="29">
        <v>2</v>
      </c>
      <c r="U219" s="29">
        <v>2</v>
      </c>
      <c r="V219" s="6"/>
    </row>
    <row r="220" spans="1:22" ht="15">
      <c r="A220" s="22" t="s">
        <v>35</v>
      </c>
      <c r="B220" s="3">
        <f t="shared" si="170"/>
        <v>17</v>
      </c>
      <c r="C220" s="3">
        <f t="shared" si="170"/>
        <v>21</v>
      </c>
      <c r="D220" s="3">
        <f>F220+P220+R220</f>
        <v>17</v>
      </c>
      <c r="E220" s="3">
        <f>G220+Q220+S220</f>
        <v>21</v>
      </c>
      <c r="F220" s="3">
        <f t="shared" si="171"/>
        <v>2</v>
      </c>
      <c r="G220" s="3">
        <f t="shared" si="171"/>
        <v>5</v>
      </c>
      <c r="H220" s="29">
        <v>1</v>
      </c>
      <c r="I220" s="29">
        <v>1</v>
      </c>
      <c r="J220" s="29">
        <v>1</v>
      </c>
      <c r="K220" s="29">
        <v>3</v>
      </c>
      <c r="L220" s="29">
        <v>0</v>
      </c>
      <c r="M220" s="29">
        <v>0</v>
      </c>
      <c r="N220" s="29">
        <v>0</v>
      </c>
      <c r="O220" s="29">
        <v>1</v>
      </c>
      <c r="P220" s="29">
        <v>13</v>
      </c>
      <c r="Q220" s="29">
        <v>14</v>
      </c>
      <c r="R220" s="29">
        <v>2</v>
      </c>
      <c r="S220" s="29">
        <v>2</v>
      </c>
      <c r="T220" s="29">
        <v>0</v>
      </c>
      <c r="U220" s="29">
        <v>0</v>
      </c>
      <c r="V220" s="6"/>
    </row>
    <row r="221" spans="1:22" ht="15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6"/>
    </row>
    <row r="222" spans="1:22" s="21" customFormat="1" ht="15">
      <c r="A222" s="5" t="s">
        <v>12</v>
      </c>
      <c r="B222" s="5">
        <f aca="true" t="shared" si="173" ref="B222:C224">F222+P222+R222+T222</f>
        <v>63</v>
      </c>
      <c r="C222" s="5">
        <f t="shared" si="173"/>
        <v>197</v>
      </c>
      <c r="D222" s="5">
        <f>D223+D224</f>
        <v>62</v>
      </c>
      <c r="E222" s="5">
        <f>E223+E224</f>
        <v>175</v>
      </c>
      <c r="F222" s="5">
        <f aca="true" t="shared" si="174" ref="F222:G224">H222+J222+L222+N222</f>
        <v>7</v>
      </c>
      <c r="G222" s="5">
        <f t="shared" si="174"/>
        <v>25</v>
      </c>
      <c r="H222" s="5">
        <f aca="true" t="shared" si="175" ref="H222:U222">H223+H224</f>
        <v>4</v>
      </c>
      <c r="I222" s="5">
        <f t="shared" si="175"/>
        <v>9</v>
      </c>
      <c r="J222" s="5">
        <f t="shared" si="175"/>
        <v>2</v>
      </c>
      <c r="K222" s="5">
        <f t="shared" si="175"/>
        <v>9</v>
      </c>
      <c r="L222" s="5">
        <f t="shared" si="175"/>
        <v>0</v>
      </c>
      <c r="M222" s="5">
        <f t="shared" si="175"/>
        <v>5</v>
      </c>
      <c r="N222" s="5">
        <f t="shared" si="175"/>
        <v>1</v>
      </c>
      <c r="O222" s="5">
        <f t="shared" si="175"/>
        <v>2</v>
      </c>
      <c r="P222" s="5">
        <f t="shared" si="175"/>
        <v>50</v>
      </c>
      <c r="Q222" s="5">
        <f t="shared" si="175"/>
        <v>145</v>
      </c>
      <c r="R222" s="5">
        <f t="shared" si="175"/>
        <v>5</v>
      </c>
      <c r="S222" s="5">
        <f t="shared" si="175"/>
        <v>5</v>
      </c>
      <c r="T222" s="5">
        <f t="shared" si="175"/>
        <v>1</v>
      </c>
      <c r="U222" s="5">
        <f t="shared" si="175"/>
        <v>22</v>
      </c>
      <c r="V222" s="20"/>
    </row>
    <row r="223" spans="1:22" ht="15">
      <c r="A223" s="22" t="s">
        <v>34</v>
      </c>
      <c r="B223" s="3">
        <f t="shared" si="173"/>
        <v>60</v>
      </c>
      <c r="C223" s="3">
        <f t="shared" si="173"/>
        <v>186</v>
      </c>
      <c r="D223" s="3">
        <f>F223+P223+R223</f>
        <v>59</v>
      </c>
      <c r="E223" s="3">
        <f>G223+Q223+S223</f>
        <v>164</v>
      </c>
      <c r="F223" s="3">
        <f t="shared" si="174"/>
        <v>7</v>
      </c>
      <c r="G223" s="3">
        <f t="shared" si="174"/>
        <v>24</v>
      </c>
      <c r="H223" s="29">
        <v>4</v>
      </c>
      <c r="I223" s="29">
        <v>9</v>
      </c>
      <c r="J223" s="29">
        <v>2</v>
      </c>
      <c r="K223" s="29">
        <v>9</v>
      </c>
      <c r="L223" s="29">
        <v>0</v>
      </c>
      <c r="M223" s="29">
        <v>4</v>
      </c>
      <c r="N223" s="29">
        <v>1</v>
      </c>
      <c r="O223" s="29">
        <v>2</v>
      </c>
      <c r="P223" s="29">
        <v>48</v>
      </c>
      <c r="Q223" s="29">
        <v>135</v>
      </c>
      <c r="R223" s="29">
        <v>4</v>
      </c>
      <c r="S223" s="29">
        <v>5</v>
      </c>
      <c r="T223" s="29">
        <v>1</v>
      </c>
      <c r="U223" s="29">
        <v>22</v>
      </c>
      <c r="V223" s="6"/>
    </row>
    <row r="224" spans="1:21" s="6" customFormat="1" ht="12" customHeight="1">
      <c r="A224" s="26" t="s">
        <v>35</v>
      </c>
      <c r="B224" s="30">
        <f t="shared" si="173"/>
        <v>3</v>
      </c>
      <c r="C224" s="30">
        <f t="shared" si="173"/>
        <v>11</v>
      </c>
      <c r="D224" s="30">
        <f>F224+P224+R224</f>
        <v>3</v>
      </c>
      <c r="E224" s="30">
        <f>G224+Q224+S224</f>
        <v>11</v>
      </c>
      <c r="F224" s="30">
        <f t="shared" si="174"/>
        <v>0</v>
      </c>
      <c r="G224" s="30">
        <f t="shared" si="174"/>
        <v>1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1</v>
      </c>
      <c r="N224" s="31">
        <v>0</v>
      </c>
      <c r="O224" s="31">
        <v>0</v>
      </c>
      <c r="P224" s="31">
        <v>2</v>
      </c>
      <c r="Q224" s="31">
        <v>10</v>
      </c>
      <c r="R224" s="31">
        <v>1</v>
      </c>
      <c r="S224" s="31">
        <v>0</v>
      </c>
      <c r="T224" s="31">
        <v>0</v>
      </c>
      <c r="U224" s="31">
        <v>0</v>
      </c>
    </row>
    <row r="225" spans="1:22" ht="15">
      <c r="A225" s="11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6"/>
    </row>
    <row r="226" spans="1:22" s="21" customFormat="1" ht="15">
      <c r="A226" s="28" t="s">
        <v>29</v>
      </c>
      <c r="B226" s="5">
        <f aca="true" t="shared" si="176" ref="B226:K226">B227+B228</f>
        <v>72</v>
      </c>
      <c r="C226" s="5">
        <f t="shared" si="176"/>
        <v>234</v>
      </c>
      <c r="D226" s="5">
        <f t="shared" si="176"/>
        <v>67</v>
      </c>
      <c r="E226" s="5">
        <f t="shared" si="176"/>
        <v>215</v>
      </c>
      <c r="F226" s="5">
        <f t="shared" si="176"/>
        <v>21</v>
      </c>
      <c r="G226" s="5">
        <f t="shared" si="176"/>
        <v>77</v>
      </c>
      <c r="H226" s="5">
        <f t="shared" si="176"/>
        <v>2</v>
      </c>
      <c r="I226" s="5">
        <f t="shared" si="176"/>
        <v>11</v>
      </c>
      <c r="J226" s="5">
        <f t="shared" si="176"/>
        <v>18</v>
      </c>
      <c r="K226" s="5">
        <f t="shared" si="176"/>
        <v>59</v>
      </c>
      <c r="L226" s="5">
        <f aca="true" t="shared" si="177" ref="L226:U226">L227+L228</f>
        <v>1</v>
      </c>
      <c r="M226" s="5">
        <f t="shared" si="177"/>
        <v>1</v>
      </c>
      <c r="N226" s="5">
        <f t="shared" si="177"/>
        <v>0</v>
      </c>
      <c r="O226" s="5">
        <f t="shared" si="177"/>
        <v>6</v>
      </c>
      <c r="P226" s="5">
        <f t="shared" si="177"/>
        <v>45</v>
      </c>
      <c r="Q226" s="5">
        <f t="shared" si="177"/>
        <v>125</v>
      </c>
      <c r="R226" s="5">
        <f t="shared" si="177"/>
        <v>1</v>
      </c>
      <c r="S226" s="5">
        <f t="shared" si="177"/>
        <v>13</v>
      </c>
      <c r="T226" s="5">
        <f t="shared" si="177"/>
        <v>5</v>
      </c>
      <c r="U226" s="5">
        <f t="shared" si="177"/>
        <v>19</v>
      </c>
      <c r="V226" s="20"/>
    </row>
    <row r="227" spans="1:22" ht="15">
      <c r="A227" s="22" t="s">
        <v>34</v>
      </c>
      <c r="B227" s="3">
        <f aca="true" t="shared" si="178" ref="B227:U227">SUM(B231+B235+B239)</f>
        <v>42</v>
      </c>
      <c r="C227" s="3">
        <f t="shared" si="178"/>
        <v>141</v>
      </c>
      <c r="D227" s="3">
        <f t="shared" si="178"/>
        <v>39</v>
      </c>
      <c r="E227" s="3">
        <f t="shared" si="178"/>
        <v>135</v>
      </c>
      <c r="F227" s="3">
        <f t="shared" si="178"/>
        <v>11</v>
      </c>
      <c r="G227" s="3">
        <f t="shared" si="178"/>
        <v>49</v>
      </c>
      <c r="H227" s="3">
        <f t="shared" si="178"/>
        <v>2</v>
      </c>
      <c r="I227" s="3">
        <f t="shared" si="178"/>
        <v>7</v>
      </c>
      <c r="J227" s="3">
        <f t="shared" si="178"/>
        <v>8</v>
      </c>
      <c r="K227" s="3">
        <f t="shared" si="178"/>
        <v>38</v>
      </c>
      <c r="L227" s="3">
        <f t="shared" si="178"/>
        <v>1</v>
      </c>
      <c r="M227" s="3">
        <f t="shared" si="178"/>
        <v>1</v>
      </c>
      <c r="N227" s="3">
        <f t="shared" si="178"/>
        <v>0</v>
      </c>
      <c r="O227" s="3">
        <f t="shared" si="178"/>
        <v>3</v>
      </c>
      <c r="P227" s="3">
        <f t="shared" si="178"/>
        <v>27</v>
      </c>
      <c r="Q227" s="3">
        <f t="shared" si="178"/>
        <v>77</v>
      </c>
      <c r="R227" s="3">
        <f t="shared" si="178"/>
        <v>1</v>
      </c>
      <c r="S227" s="3">
        <f t="shared" si="178"/>
        <v>9</v>
      </c>
      <c r="T227" s="3">
        <f t="shared" si="178"/>
        <v>3</v>
      </c>
      <c r="U227" s="3">
        <f t="shared" si="178"/>
        <v>6</v>
      </c>
      <c r="V227" s="6"/>
    </row>
    <row r="228" spans="1:22" ht="15">
      <c r="A228" s="32" t="s">
        <v>35</v>
      </c>
      <c r="B228" s="23">
        <f aca="true" t="shared" si="179" ref="B228:U228">SUM(B232+B236+B240)</f>
        <v>30</v>
      </c>
      <c r="C228" s="23">
        <f t="shared" si="179"/>
        <v>93</v>
      </c>
      <c r="D228" s="23">
        <f t="shared" si="179"/>
        <v>28</v>
      </c>
      <c r="E228" s="23">
        <f t="shared" si="179"/>
        <v>80</v>
      </c>
      <c r="F228" s="23">
        <f t="shared" si="179"/>
        <v>10</v>
      </c>
      <c r="G228" s="23">
        <f t="shared" si="179"/>
        <v>28</v>
      </c>
      <c r="H228" s="23">
        <f t="shared" si="179"/>
        <v>0</v>
      </c>
      <c r="I228" s="23">
        <f t="shared" si="179"/>
        <v>4</v>
      </c>
      <c r="J228" s="23">
        <f t="shared" si="179"/>
        <v>10</v>
      </c>
      <c r="K228" s="23">
        <f t="shared" si="179"/>
        <v>21</v>
      </c>
      <c r="L228" s="23">
        <f t="shared" si="179"/>
        <v>0</v>
      </c>
      <c r="M228" s="23">
        <f t="shared" si="179"/>
        <v>0</v>
      </c>
      <c r="N228" s="23">
        <f t="shared" si="179"/>
        <v>0</v>
      </c>
      <c r="O228" s="23">
        <f t="shared" si="179"/>
        <v>3</v>
      </c>
      <c r="P228" s="23">
        <f t="shared" si="179"/>
        <v>18</v>
      </c>
      <c r="Q228" s="23">
        <f t="shared" si="179"/>
        <v>48</v>
      </c>
      <c r="R228" s="23">
        <f t="shared" si="179"/>
        <v>0</v>
      </c>
      <c r="S228" s="23">
        <f t="shared" si="179"/>
        <v>4</v>
      </c>
      <c r="T228" s="23">
        <f t="shared" si="179"/>
        <v>2</v>
      </c>
      <c r="U228" s="23">
        <f t="shared" si="179"/>
        <v>13</v>
      </c>
      <c r="V228" s="6"/>
    </row>
    <row r="229" spans="1:21" s="6" customFormat="1" ht="15">
      <c r="A229" s="11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2" s="21" customFormat="1" ht="15">
      <c r="A230" s="5" t="s">
        <v>11</v>
      </c>
      <c r="B230" s="5">
        <f aca="true" t="shared" si="180" ref="B230:C232">F230+P230+R230+T230</f>
        <v>63</v>
      </c>
      <c r="C230" s="5">
        <f t="shared" si="180"/>
        <v>66</v>
      </c>
      <c r="D230" s="5">
        <f>D231+D232</f>
        <v>63</v>
      </c>
      <c r="E230" s="5">
        <f>E231+E232</f>
        <v>65</v>
      </c>
      <c r="F230" s="5">
        <f aca="true" t="shared" si="181" ref="F230:G232">H230+J230+L230+N230</f>
        <v>21</v>
      </c>
      <c r="G230" s="5">
        <f t="shared" si="181"/>
        <v>21</v>
      </c>
      <c r="H230" s="5">
        <f aca="true" t="shared" si="182" ref="H230:U230">H231+H232</f>
        <v>2</v>
      </c>
      <c r="I230" s="5">
        <f t="shared" si="182"/>
        <v>1</v>
      </c>
      <c r="J230" s="5">
        <f t="shared" si="182"/>
        <v>18</v>
      </c>
      <c r="K230" s="5">
        <f t="shared" si="182"/>
        <v>16</v>
      </c>
      <c r="L230" s="5">
        <f t="shared" si="182"/>
        <v>1</v>
      </c>
      <c r="M230" s="5">
        <f t="shared" si="182"/>
        <v>1</v>
      </c>
      <c r="N230" s="5">
        <f t="shared" si="182"/>
        <v>0</v>
      </c>
      <c r="O230" s="5">
        <f t="shared" si="182"/>
        <v>3</v>
      </c>
      <c r="P230" s="5">
        <f t="shared" si="182"/>
        <v>42</v>
      </c>
      <c r="Q230" s="5">
        <f t="shared" si="182"/>
        <v>42</v>
      </c>
      <c r="R230" s="5">
        <f t="shared" si="182"/>
        <v>0</v>
      </c>
      <c r="S230" s="5">
        <f t="shared" si="182"/>
        <v>2</v>
      </c>
      <c r="T230" s="5">
        <f t="shared" si="182"/>
        <v>0</v>
      </c>
      <c r="U230" s="5">
        <f t="shared" si="182"/>
        <v>1</v>
      </c>
      <c r="V230" s="20"/>
    </row>
    <row r="231" spans="1:22" ht="15">
      <c r="A231" s="22" t="s">
        <v>34</v>
      </c>
      <c r="B231" s="3">
        <f t="shared" si="180"/>
        <v>37</v>
      </c>
      <c r="C231" s="3">
        <f t="shared" si="180"/>
        <v>44</v>
      </c>
      <c r="D231" s="3">
        <f>F231+P231+R231</f>
        <v>37</v>
      </c>
      <c r="E231" s="3">
        <f>G231+Q231+S231</f>
        <v>44</v>
      </c>
      <c r="F231" s="3">
        <f t="shared" si="181"/>
        <v>11</v>
      </c>
      <c r="G231" s="3">
        <f t="shared" si="181"/>
        <v>13</v>
      </c>
      <c r="H231" s="29">
        <v>2</v>
      </c>
      <c r="I231" s="29">
        <v>1</v>
      </c>
      <c r="J231" s="29">
        <v>8</v>
      </c>
      <c r="K231" s="29">
        <v>10</v>
      </c>
      <c r="L231" s="29">
        <v>1</v>
      </c>
      <c r="M231" s="29">
        <v>1</v>
      </c>
      <c r="N231" s="29">
        <v>0</v>
      </c>
      <c r="O231" s="29">
        <v>1</v>
      </c>
      <c r="P231" s="29">
        <v>26</v>
      </c>
      <c r="Q231" s="29">
        <v>29</v>
      </c>
      <c r="R231" s="29">
        <v>0</v>
      </c>
      <c r="S231" s="29">
        <v>2</v>
      </c>
      <c r="T231" s="29">
        <v>0</v>
      </c>
      <c r="U231" s="29">
        <v>0</v>
      </c>
      <c r="V231" s="6"/>
    </row>
    <row r="232" spans="1:22" ht="15">
      <c r="A232" s="22" t="s">
        <v>35</v>
      </c>
      <c r="B232" s="3">
        <f t="shared" si="180"/>
        <v>26</v>
      </c>
      <c r="C232" s="3">
        <f t="shared" si="180"/>
        <v>22</v>
      </c>
      <c r="D232" s="3">
        <f>F232+P232+R232</f>
        <v>26</v>
      </c>
      <c r="E232" s="3">
        <f>G232+Q232+S232</f>
        <v>21</v>
      </c>
      <c r="F232" s="3">
        <f t="shared" si="181"/>
        <v>10</v>
      </c>
      <c r="G232" s="3">
        <f t="shared" si="181"/>
        <v>8</v>
      </c>
      <c r="H232" s="29">
        <v>0</v>
      </c>
      <c r="I232" s="29">
        <v>0</v>
      </c>
      <c r="J232" s="29">
        <v>10</v>
      </c>
      <c r="K232" s="29">
        <v>6</v>
      </c>
      <c r="L232" s="29">
        <v>0</v>
      </c>
      <c r="M232" s="29">
        <v>0</v>
      </c>
      <c r="N232" s="29">
        <v>0</v>
      </c>
      <c r="O232" s="29">
        <v>2</v>
      </c>
      <c r="P232" s="29">
        <v>16</v>
      </c>
      <c r="Q232" s="29">
        <v>13</v>
      </c>
      <c r="R232" s="29">
        <v>0</v>
      </c>
      <c r="S232" s="29">
        <v>0</v>
      </c>
      <c r="T232" s="29">
        <v>0</v>
      </c>
      <c r="U232" s="29">
        <v>1</v>
      </c>
      <c r="V232" s="6"/>
    </row>
    <row r="233" spans="1:22" ht="15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6"/>
    </row>
    <row r="234" spans="1:22" s="21" customFormat="1" ht="15">
      <c r="A234" s="5" t="s">
        <v>12</v>
      </c>
      <c r="B234" s="5">
        <f aca="true" t="shared" si="183" ref="B234:C236">F234+P234+R234+T234</f>
        <v>9</v>
      </c>
      <c r="C234" s="5">
        <f t="shared" si="183"/>
        <v>52</v>
      </c>
      <c r="D234" s="5">
        <f>D235+D236</f>
        <v>4</v>
      </c>
      <c r="E234" s="5">
        <f>E235+E236</f>
        <v>34</v>
      </c>
      <c r="F234" s="5">
        <f aca="true" t="shared" si="184" ref="F234:G236">H234+J234+L234+N234</f>
        <v>0</v>
      </c>
      <c r="G234" s="5">
        <f t="shared" si="184"/>
        <v>16</v>
      </c>
      <c r="H234" s="5">
        <f aca="true" t="shared" si="185" ref="H234:U234">H235+H236</f>
        <v>0</v>
      </c>
      <c r="I234" s="5">
        <f t="shared" si="185"/>
        <v>1</v>
      </c>
      <c r="J234" s="5">
        <f t="shared" si="185"/>
        <v>0</v>
      </c>
      <c r="K234" s="5">
        <f t="shared" si="185"/>
        <v>13</v>
      </c>
      <c r="L234" s="5">
        <f t="shared" si="185"/>
        <v>0</v>
      </c>
      <c r="M234" s="5">
        <f t="shared" si="185"/>
        <v>0</v>
      </c>
      <c r="N234" s="5">
        <f t="shared" si="185"/>
        <v>0</v>
      </c>
      <c r="O234" s="5">
        <f t="shared" si="185"/>
        <v>2</v>
      </c>
      <c r="P234" s="5">
        <f t="shared" si="185"/>
        <v>3</v>
      </c>
      <c r="Q234" s="5">
        <f t="shared" si="185"/>
        <v>16</v>
      </c>
      <c r="R234" s="5">
        <f t="shared" si="185"/>
        <v>1</v>
      </c>
      <c r="S234" s="5">
        <f t="shared" si="185"/>
        <v>2</v>
      </c>
      <c r="T234" s="5">
        <f t="shared" si="185"/>
        <v>5</v>
      </c>
      <c r="U234" s="5">
        <f t="shared" si="185"/>
        <v>18</v>
      </c>
      <c r="V234" s="20"/>
    </row>
    <row r="235" spans="1:22" ht="15">
      <c r="A235" s="22" t="s">
        <v>34</v>
      </c>
      <c r="B235" s="3">
        <f t="shared" si="183"/>
        <v>5</v>
      </c>
      <c r="C235" s="3">
        <f t="shared" si="183"/>
        <v>25</v>
      </c>
      <c r="D235" s="3">
        <f>F235+P235+R235</f>
        <v>2</v>
      </c>
      <c r="E235" s="3">
        <f>G235+Q235+S235</f>
        <v>19</v>
      </c>
      <c r="F235" s="3">
        <f t="shared" si="184"/>
        <v>0</v>
      </c>
      <c r="G235" s="3">
        <f t="shared" si="184"/>
        <v>13</v>
      </c>
      <c r="H235" s="29">
        <v>0</v>
      </c>
      <c r="I235" s="29">
        <v>1</v>
      </c>
      <c r="J235" s="29">
        <v>0</v>
      </c>
      <c r="K235" s="29">
        <v>10</v>
      </c>
      <c r="L235" s="29">
        <v>0</v>
      </c>
      <c r="M235" s="29">
        <v>0</v>
      </c>
      <c r="N235" s="29">
        <v>0</v>
      </c>
      <c r="O235" s="29">
        <v>2</v>
      </c>
      <c r="P235" s="29">
        <v>1</v>
      </c>
      <c r="Q235" s="29">
        <v>6</v>
      </c>
      <c r="R235" s="29">
        <v>1</v>
      </c>
      <c r="S235" s="29">
        <v>0</v>
      </c>
      <c r="T235" s="29">
        <v>3</v>
      </c>
      <c r="U235" s="29">
        <v>6</v>
      </c>
      <c r="V235" s="6"/>
    </row>
    <row r="236" spans="1:22" ht="15">
      <c r="A236" s="22" t="s">
        <v>35</v>
      </c>
      <c r="B236" s="3">
        <f t="shared" si="183"/>
        <v>4</v>
      </c>
      <c r="C236" s="3">
        <f t="shared" si="183"/>
        <v>27</v>
      </c>
      <c r="D236" s="3">
        <f>F236+P236+R236</f>
        <v>2</v>
      </c>
      <c r="E236" s="3">
        <f>G236+Q236+S236</f>
        <v>15</v>
      </c>
      <c r="F236" s="3">
        <f t="shared" si="184"/>
        <v>0</v>
      </c>
      <c r="G236" s="3">
        <f t="shared" si="184"/>
        <v>3</v>
      </c>
      <c r="H236" s="29">
        <v>0</v>
      </c>
      <c r="I236" s="29">
        <v>0</v>
      </c>
      <c r="J236" s="29">
        <v>0</v>
      </c>
      <c r="K236" s="29">
        <v>3</v>
      </c>
      <c r="L236" s="29">
        <v>0</v>
      </c>
      <c r="M236" s="29">
        <v>0</v>
      </c>
      <c r="N236" s="29">
        <v>0</v>
      </c>
      <c r="O236" s="29">
        <v>0</v>
      </c>
      <c r="P236" s="29">
        <v>2</v>
      </c>
      <c r="Q236" s="29">
        <v>10</v>
      </c>
      <c r="R236" s="29">
        <v>0</v>
      </c>
      <c r="S236" s="29">
        <v>2</v>
      </c>
      <c r="T236" s="29">
        <v>2</v>
      </c>
      <c r="U236" s="29">
        <v>12</v>
      </c>
      <c r="V236" s="6"/>
    </row>
    <row r="237" spans="1:22" ht="15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6"/>
    </row>
    <row r="238" spans="1:22" s="21" customFormat="1" ht="15">
      <c r="A238" s="5" t="s">
        <v>36</v>
      </c>
      <c r="B238" s="5">
        <f aca="true" t="shared" si="186" ref="B238:C240">F238+P238+R238+T238</f>
        <v>0</v>
      </c>
      <c r="C238" s="5">
        <f t="shared" si="186"/>
        <v>116</v>
      </c>
      <c r="D238" s="5">
        <f>D239+D240</f>
        <v>0</v>
      </c>
      <c r="E238" s="5">
        <f>E239+E240</f>
        <v>116</v>
      </c>
      <c r="F238" s="5">
        <f aca="true" t="shared" si="187" ref="F238:G240">H238+J238+L238+N238</f>
        <v>0</v>
      </c>
      <c r="G238" s="5">
        <f t="shared" si="187"/>
        <v>40</v>
      </c>
      <c r="H238" s="5">
        <f aca="true" t="shared" si="188" ref="H238:U238">H239+H240</f>
        <v>0</v>
      </c>
      <c r="I238" s="5">
        <f t="shared" si="188"/>
        <v>9</v>
      </c>
      <c r="J238" s="5">
        <f t="shared" si="188"/>
        <v>0</v>
      </c>
      <c r="K238" s="5">
        <f t="shared" si="188"/>
        <v>30</v>
      </c>
      <c r="L238" s="5">
        <f t="shared" si="188"/>
        <v>0</v>
      </c>
      <c r="M238" s="5">
        <f t="shared" si="188"/>
        <v>0</v>
      </c>
      <c r="N238" s="5">
        <f t="shared" si="188"/>
        <v>0</v>
      </c>
      <c r="O238" s="5">
        <f t="shared" si="188"/>
        <v>1</v>
      </c>
      <c r="P238" s="5">
        <f t="shared" si="188"/>
        <v>0</v>
      </c>
      <c r="Q238" s="5">
        <f t="shared" si="188"/>
        <v>67</v>
      </c>
      <c r="R238" s="5">
        <f t="shared" si="188"/>
        <v>0</v>
      </c>
      <c r="S238" s="5">
        <f t="shared" si="188"/>
        <v>9</v>
      </c>
      <c r="T238" s="5">
        <f t="shared" si="188"/>
        <v>0</v>
      </c>
      <c r="U238" s="5">
        <f t="shared" si="188"/>
        <v>0</v>
      </c>
      <c r="V238" s="20"/>
    </row>
    <row r="239" spans="1:22" ht="15">
      <c r="A239" s="22" t="s">
        <v>34</v>
      </c>
      <c r="B239" s="3">
        <f t="shared" si="186"/>
        <v>0</v>
      </c>
      <c r="C239" s="3">
        <f t="shared" si="186"/>
        <v>72</v>
      </c>
      <c r="D239" s="3">
        <f>F239+P239+R239</f>
        <v>0</v>
      </c>
      <c r="E239" s="3">
        <f>G239+Q239+S239</f>
        <v>72</v>
      </c>
      <c r="F239" s="3">
        <f t="shared" si="187"/>
        <v>0</v>
      </c>
      <c r="G239" s="3">
        <f t="shared" si="187"/>
        <v>23</v>
      </c>
      <c r="H239" s="29">
        <v>0</v>
      </c>
      <c r="I239" s="29">
        <v>5</v>
      </c>
      <c r="J239" s="29">
        <v>0</v>
      </c>
      <c r="K239" s="29">
        <v>18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42</v>
      </c>
      <c r="R239" s="29">
        <v>0</v>
      </c>
      <c r="S239" s="29">
        <v>7</v>
      </c>
      <c r="T239" s="29">
        <v>0</v>
      </c>
      <c r="U239" s="29">
        <v>0</v>
      </c>
      <c r="V239" s="6"/>
    </row>
    <row r="240" spans="1:21" s="6" customFormat="1" ht="15">
      <c r="A240" s="26" t="s">
        <v>35</v>
      </c>
      <c r="B240" s="30">
        <f t="shared" si="186"/>
        <v>0</v>
      </c>
      <c r="C240" s="30">
        <f t="shared" si="186"/>
        <v>44</v>
      </c>
      <c r="D240" s="30">
        <f>F240+P240+R240</f>
        <v>0</v>
      </c>
      <c r="E240" s="30">
        <f>G240+Q240+S240</f>
        <v>44</v>
      </c>
      <c r="F240" s="30">
        <f t="shared" si="187"/>
        <v>0</v>
      </c>
      <c r="G240" s="30">
        <f t="shared" si="187"/>
        <v>17</v>
      </c>
      <c r="H240" s="31">
        <v>0</v>
      </c>
      <c r="I240" s="31">
        <v>4</v>
      </c>
      <c r="J240" s="31">
        <v>0</v>
      </c>
      <c r="K240" s="31">
        <v>12</v>
      </c>
      <c r="L240" s="31">
        <v>0</v>
      </c>
      <c r="M240" s="31">
        <v>0</v>
      </c>
      <c r="N240" s="31">
        <v>0</v>
      </c>
      <c r="O240" s="31">
        <v>1</v>
      </c>
      <c r="P240" s="31">
        <v>0</v>
      </c>
      <c r="Q240" s="31">
        <v>25</v>
      </c>
      <c r="R240" s="31">
        <v>0</v>
      </c>
      <c r="S240" s="31">
        <v>2</v>
      </c>
      <c r="T240" s="31">
        <v>0</v>
      </c>
      <c r="U240" s="31">
        <v>0</v>
      </c>
    </row>
    <row r="241" spans="1:22" ht="15">
      <c r="A241" s="1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6"/>
    </row>
    <row r="242" spans="1:22" s="21" customFormat="1" ht="15">
      <c r="A242" s="28" t="s">
        <v>30</v>
      </c>
      <c r="B242" s="5">
        <f aca="true" t="shared" si="189" ref="B242:K242">B243+B244</f>
        <v>364</v>
      </c>
      <c r="C242" s="5">
        <f t="shared" si="189"/>
        <v>434</v>
      </c>
      <c r="D242" s="5">
        <f t="shared" si="189"/>
        <v>310</v>
      </c>
      <c r="E242" s="5">
        <f t="shared" si="189"/>
        <v>343</v>
      </c>
      <c r="F242" s="5">
        <f t="shared" si="189"/>
        <v>120</v>
      </c>
      <c r="G242" s="5">
        <f t="shared" si="189"/>
        <v>121</v>
      </c>
      <c r="H242" s="5">
        <f t="shared" si="189"/>
        <v>44</v>
      </c>
      <c r="I242" s="5">
        <f t="shared" si="189"/>
        <v>49</v>
      </c>
      <c r="J242" s="5">
        <f t="shared" si="189"/>
        <v>46</v>
      </c>
      <c r="K242" s="5">
        <f t="shared" si="189"/>
        <v>54</v>
      </c>
      <c r="L242" s="5">
        <f aca="true" t="shared" si="190" ref="L242:U242">L243+L244</f>
        <v>3</v>
      </c>
      <c r="M242" s="5">
        <f t="shared" si="190"/>
        <v>2</v>
      </c>
      <c r="N242" s="5">
        <f t="shared" si="190"/>
        <v>27</v>
      </c>
      <c r="O242" s="5">
        <f t="shared" si="190"/>
        <v>16</v>
      </c>
      <c r="P242" s="5">
        <f t="shared" si="190"/>
        <v>186</v>
      </c>
      <c r="Q242" s="5">
        <f t="shared" si="190"/>
        <v>216</v>
      </c>
      <c r="R242" s="5">
        <f t="shared" si="190"/>
        <v>4</v>
      </c>
      <c r="S242" s="5">
        <f t="shared" si="190"/>
        <v>6</v>
      </c>
      <c r="T242" s="5">
        <f t="shared" si="190"/>
        <v>54</v>
      </c>
      <c r="U242" s="5">
        <f t="shared" si="190"/>
        <v>91</v>
      </c>
      <c r="V242" s="20"/>
    </row>
    <row r="243" spans="1:22" ht="15">
      <c r="A243" s="22" t="s">
        <v>34</v>
      </c>
      <c r="B243" s="3">
        <f aca="true" t="shared" si="191" ref="B243:K243">SUM(B247+B251)</f>
        <v>265</v>
      </c>
      <c r="C243" s="3">
        <f t="shared" si="191"/>
        <v>303</v>
      </c>
      <c r="D243" s="3">
        <f t="shared" si="191"/>
        <v>231</v>
      </c>
      <c r="E243" s="3">
        <f t="shared" si="191"/>
        <v>260</v>
      </c>
      <c r="F243" s="3">
        <f t="shared" si="191"/>
        <v>94</v>
      </c>
      <c r="G243" s="3">
        <f t="shared" si="191"/>
        <v>93</v>
      </c>
      <c r="H243" s="3">
        <f t="shared" si="191"/>
        <v>38</v>
      </c>
      <c r="I243" s="3">
        <f t="shared" si="191"/>
        <v>38</v>
      </c>
      <c r="J243" s="3">
        <f t="shared" si="191"/>
        <v>33</v>
      </c>
      <c r="K243" s="3">
        <f t="shared" si="191"/>
        <v>40</v>
      </c>
      <c r="L243" s="3">
        <f aca="true" t="shared" si="192" ref="L243:U243">SUM(L247+L251)</f>
        <v>3</v>
      </c>
      <c r="M243" s="3">
        <f t="shared" si="192"/>
        <v>2</v>
      </c>
      <c r="N243" s="3">
        <f t="shared" si="192"/>
        <v>20</v>
      </c>
      <c r="O243" s="3">
        <f t="shared" si="192"/>
        <v>13</v>
      </c>
      <c r="P243" s="3">
        <f t="shared" si="192"/>
        <v>134</v>
      </c>
      <c r="Q243" s="3">
        <f t="shared" si="192"/>
        <v>162</v>
      </c>
      <c r="R243" s="3">
        <f t="shared" si="192"/>
        <v>3</v>
      </c>
      <c r="S243" s="3">
        <f t="shared" si="192"/>
        <v>5</v>
      </c>
      <c r="T243" s="3">
        <f t="shared" si="192"/>
        <v>34</v>
      </c>
      <c r="U243" s="3">
        <f t="shared" si="192"/>
        <v>43</v>
      </c>
      <c r="V243" s="6"/>
    </row>
    <row r="244" spans="1:22" ht="15">
      <c r="A244" s="22" t="s">
        <v>35</v>
      </c>
      <c r="B244" s="3">
        <f aca="true" t="shared" si="193" ref="B244:K244">SUM(B248+B252)</f>
        <v>99</v>
      </c>
      <c r="C244" s="3">
        <f t="shared" si="193"/>
        <v>131</v>
      </c>
      <c r="D244" s="3">
        <f t="shared" si="193"/>
        <v>79</v>
      </c>
      <c r="E244" s="3">
        <f t="shared" si="193"/>
        <v>83</v>
      </c>
      <c r="F244" s="3">
        <f t="shared" si="193"/>
        <v>26</v>
      </c>
      <c r="G244" s="3">
        <f t="shared" si="193"/>
        <v>28</v>
      </c>
      <c r="H244" s="3">
        <f t="shared" si="193"/>
        <v>6</v>
      </c>
      <c r="I244" s="3">
        <f t="shared" si="193"/>
        <v>11</v>
      </c>
      <c r="J244" s="3">
        <f t="shared" si="193"/>
        <v>13</v>
      </c>
      <c r="K244" s="3">
        <f t="shared" si="193"/>
        <v>14</v>
      </c>
      <c r="L244" s="3">
        <f aca="true" t="shared" si="194" ref="L244:U244">SUM(L248+L252)</f>
        <v>0</v>
      </c>
      <c r="M244" s="3">
        <f t="shared" si="194"/>
        <v>0</v>
      </c>
      <c r="N244" s="3">
        <f t="shared" si="194"/>
        <v>7</v>
      </c>
      <c r="O244" s="3">
        <f t="shared" si="194"/>
        <v>3</v>
      </c>
      <c r="P244" s="3">
        <f t="shared" si="194"/>
        <v>52</v>
      </c>
      <c r="Q244" s="3">
        <f t="shared" si="194"/>
        <v>54</v>
      </c>
      <c r="R244" s="3">
        <f t="shared" si="194"/>
        <v>1</v>
      </c>
      <c r="S244" s="3">
        <f t="shared" si="194"/>
        <v>1</v>
      </c>
      <c r="T244" s="3">
        <f t="shared" si="194"/>
        <v>20</v>
      </c>
      <c r="U244" s="3">
        <f t="shared" si="194"/>
        <v>48</v>
      </c>
      <c r="V244" s="6"/>
    </row>
    <row r="245" spans="1:22" ht="15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6"/>
    </row>
    <row r="246" spans="1:22" s="21" customFormat="1" ht="15">
      <c r="A246" s="5" t="s">
        <v>12</v>
      </c>
      <c r="B246" s="5">
        <f aca="true" t="shared" si="195" ref="B246:C248">F246+P246+R246+T246</f>
        <v>102</v>
      </c>
      <c r="C246" s="5">
        <f t="shared" si="195"/>
        <v>188</v>
      </c>
      <c r="D246" s="5">
        <f>D247+D248</f>
        <v>74</v>
      </c>
      <c r="E246" s="5">
        <f>E247+E248</f>
        <v>118</v>
      </c>
      <c r="F246" s="5">
        <f aca="true" t="shared" si="196" ref="F246:G248">H246+J246+L246+N246</f>
        <v>28</v>
      </c>
      <c r="G246" s="5">
        <f t="shared" si="196"/>
        <v>39</v>
      </c>
      <c r="H246" s="5">
        <f aca="true" t="shared" si="197" ref="H246:U246">H247+H248</f>
        <v>6</v>
      </c>
      <c r="I246" s="5">
        <f t="shared" si="197"/>
        <v>15</v>
      </c>
      <c r="J246" s="5">
        <f t="shared" si="197"/>
        <v>11</v>
      </c>
      <c r="K246" s="5">
        <f t="shared" si="197"/>
        <v>11</v>
      </c>
      <c r="L246" s="5">
        <f t="shared" si="197"/>
        <v>0</v>
      </c>
      <c r="M246" s="5">
        <f t="shared" si="197"/>
        <v>1</v>
      </c>
      <c r="N246" s="5">
        <f t="shared" si="197"/>
        <v>11</v>
      </c>
      <c r="O246" s="5">
        <f t="shared" si="197"/>
        <v>12</v>
      </c>
      <c r="P246" s="5">
        <f t="shared" si="197"/>
        <v>45</v>
      </c>
      <c r="Q246" s="5">
        <f t="shared" si="197"/>
        <v>78</v>
      </c>
      <c r="R246" s="5">
        <f t="shared" si="197"/>
        <v>1</v>
      </c>
      <c r="S246" s="5">
        <f t="shared" si="197"/>
        <v>1</v>
      </c>
      <c r="T246" s="5">
        <f t="shared" si="197"/>
        <v>28</v>
      </c>
      <c r="U246" s="5">
        <f t="shared" si="197"/>
        <v>70</v>
      </c>
      <c r="V246" s="20"/>
    </row>
    <row r="247" spans="1:22" ht="15">
      <c r="A247" s="22" t="s">
        <v>34</v>
      </c>
      <c r="B247" s="3">
        <f t="shared" si="195"/>
        <v>70</v>
      </c>
      <c r="C247" s="3">
        <f t="shared" si="195"/>
        <v>117</v>
      </c>
      <c r="D247" s="3">
        <f>F247+P247+R247</f>
        <v>52</v>
      </c>
      <c r="E247" s="3">
        <f>G247+Q247+S247</f>
        <v>85</v>
      </c>
      <c r="F247" s="3">
        <f t="shared" si="196"/>
        <v>20</v>
      </c>
      <c r="G247" s="3">
        <f t="shared" si="196"/>
        <v>29</v>
      </c>
      <c r="H247" s="29">
        <v>5</v>
      </c>
      <c r="I247" s="29">
        <v>9</v>
      </c>
      <c r="J247" s="29">
        <v>6</v>
      </c>
      <c r="K247" s="29">
        <v>10</v>
      </c>
      <c r="L247" s="29">
        <v>0</v>
      </c>
      <c r="M247" s="29">
        <v>1</v>
      </c>
      <c r="N247" s="29">
        <v>9</v>
      </c>
      <c r="O247" s="29">
        <v>9</v>
      </c>
      <c r="P247" s="29">
        <v>31</v>
      </c>
      <c r="Q247" s="29">
        <v>55</v>
      </c>
      <c r="R247" s="29">
        <v>1</v>
      </c>
      <c r="S247" s="29">
        <v>1</v>
      </c>
      <c r="T247" s="29">
        <v>18</v>
      </c>
      <c r="U247" s="29">
        <v>32</v>
      </c>
      <c r="V247" s="6"/>
    </row>
    <row r="248" spans="1:22" ht="15">
      <c r="A248" s="22" t="s">
        <v>35</v>
      </c>
      <c r="B248" s="3">
        <f t="shared" si="195"/>
        <v>32</v>
      </c>
      <c r="C248" s="3">
        <f t="shared" si="195"/>
        <v>71</v>
      </c>
      <c r="D248" s="3">
        <f>F248+P248+R248</f>
        <v>22</v>
      </c>
      <c r="E248" s="3">
        <f>G248+Q248+S248</f>
        <v>33</v>
      </c>
      <c r="F248" s="3">
        <f t="shared" si="196"/>
        <v>8</v>
      </c>
      <c r="G248" s="3">
        <f t="shared" si="196"/>
        <v>10</v>
      </c>
      <c r="H248" s="29">
        <v>1</v>
      </c>
      <c r="I248" s="29">
        <v>6</v>
      </c>
      <c r="J248" s="29">
        <v>5</v>
      </c>
      <c r="K248" s="29">
        <v>1</v>
      </c>
      <c r="L248" s="29">
        <v>0</v>
      </c>
      <c r="M248" s="29">
        <v>0</v>
      </c>
      <c r="N248" s="29">
        <v>2</v>
      </c>
      <c r="O248" s="29">
        <v>3</v>
      </c>
      <c r="P248" s="29">
        <v>14</v>
      </c>
      <c r="Q248" s="29">
        <v>23</v>
      </c>
      <c r="R248" s="29">
        <v>0</v>
      </c>
      <c r="S248" s="29">
        <v>0</v>
      </c>
      <c r="T248" s="29">
        <v>10</v>
      </c>
      <c r="U248" s="29">
        <v>38</v>
      </c>
      <c r="V248" s="6"/>
    </row>
    <row r="249" spans="1:22" ht="15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6"/>
    </row>
    <row r="250" spans="1:22" s="21" customFormat="1" ht="15">
      <c r="A250" s="5" t="s">
        <v>13</v>
      </c>
      <c r="B250" s="5">
        <f aca="true" t="shared" si="198" ref="B250:C252">F250+P250+R250+T250</f>
        <v>262</v>
      </c>
      <c r="C250" s="5">
        <f t="shared" si="198"/>
        <v>246</v>
      </c>
      <c r="D250" s="5">
        <f>D251+D252</f>
        <v>236</v>
      </c>
      <c r="E250" s="5">
        <f>E251+E252</f>
        <v>225</v>
      </c>
      <c r="F250" s="5">
        <f aca="true" t="shared" si="199" ref="F250:G252">H250+J250+L250+N250</f>
        <v>92</v>
      </c>
      <c r="G250" s="5">
        <f t="shared" si="199"/>
        <v>82</v>
      </c>
      <c r="H250" s="5">
        <f aca="true" t="shared" si="200" ref="H250:U250">H251+H252</f>
        <v>38</v>
      </c>
      <c r="I250" s="5">
        <f t="shared" si="200"/>
        <v>34</v>
      </c>
      <c r="J250" s="5">
        <f t="shared" si="200"/>
        <v>35</v>
      </c>
      <c r="K250" s="5">
        <f t="shared" si="200"/>
        <v>43</v>
      </c>
      <c r="L250" s="5">
        <f t="shared" si="200"/>
        <v>3</v>
      </c>
      <c r="M250" s="5">
        <f t="shared" si="200"/>
        <v>1</v>
      </c>
      <c r="N250" s="5">
        <f t="shared" si="200"/>
        <v>16</v>
      </c>
      <c r="O250" s="5">
        <f t="shared" si="200"/>
        <v>4</v>
      </c>
      <c r="P250" s="5">
        <f t="shared" si="200"/>
        <v>141</v>
      </c>
      <c r="Q250" s="5">
        <f t="shared" si="200"/>
        <v>138</v>
      </c>
      <c r="R250" s="5">
        <f t="shared" si="200"/>
        <v>3</v>
      </c>
      <c r="S250" s="5">
        <f t="shared" si="200"/>
        <v>5</v>
      </c>
      <c r="T250" s="5">
        <f t="shared" si="200"/>
        <v>26</v>
      </c>
      <c r="U250" s="5">
        <f t="shared" si="200"/>
        <v>21</v>
      </c>
      <c r="V250" s="20"/>
    </row>
    <row r="251" spans="1:22" ht="15">
      <c r="A251" s="22" t="s">
        <v>34</v>
      </c>
      <c r="B251" s="3">
        <f t="shared" si="198"/>
        <v>195</v>
      </c>
      <c r="C251" s="3">
        <f t="shared" si="198"/>
        <v>186</v>
      </c>
      <c r="D251" s="3">
        <f>F251+P251+R251</f>
        <v>179</v>
      </c>
      <c r="E251" s="3">
        <f>G251+Q251+S251</f>
        <v>175</v>
      </c>
      <c r="F251" s="3">
        <f t="shared" si="199"/>
        <v>74</v>
      </c>
      <c r="G251" s="3">
        <f t="shared" si="199"/>
        <v>64</v>
      </c>
      <c r="H251" s="29">
        <v>33</v>
      </c>
      <c r="I251" s="29">
        <v>29</v>
      </c>
      <c r="J251" s="29">
        <v>27</v>
      </c>
      <c r="K251" s="29">
        <v>30</v>
      </c>
      <c r="L251" s="29">
        <v>3</v>
      </c>
      <c r="M251" s="29">
        <v>1</v>
      </c>
      <c r="N251" s="29">
        <v>11</v>
      </c>
      <c r="O251" s="29">
        <v>4</v>
      </c>
      <c r="P251" s="29">
        <v>103</v>
      </c>
      <c r="Q251" s="29">
        <v>107</v>
      </c>
      <c r="R251" s="29">
        <v>2</v>
      </c>
      <c r="S251" s="29">
        <v>4</v>
      </c>
      <c r="T251" s="29">
        <v>16</v>
      </c>
      <c r="U251" s="29">
        <v>11</v>
      </c>
      <c r="V251" s="6"/>
    </row>
    <row r="252" spans="1:21" s="6" customFormat="1" ht="15">
      <c r="A252" s="26" t="s">
        <v>35</v>
      </c>
      <c r="B252" s="30">
        <f t="shared" si="198"/>
        <v>67</v>
      </c>
      <c r="C252" s="30">
        <f t="shared" si="198"/>
        <v>60</v>
      </c>
      <c r="D252" s="30">
        <f>F252+P252+R252</f>
        <v>57</v>
      </c>
      <c r="E252" s="30">
        <f>G252+Q252+S252</f>
        <v>50</v>
      </c>
      <c r="F252" s="30">
        <f t="shared" si="199"/>
        <v>18</v>
      </c>
      <c r="G252" s="30">
        <f t="shared" si="199"/>
        <v>18</v>
      </c>
      <c r="H252" s="31">
        <v>5</v>
      </c>
      <c r="I252" s="31">
        <v>5</v>
      </c>
      <c r="J252" s="31">
        <v>8</v>
      </c>
      <c r="K252" s="31">
        <v>13</v>
      </c>
      <c r="L252" s="31">
        <v>0</v>
      </c>
      <c r="M252" s="31">
        <v>0</v>
      </c>
      <c r="N252" s="31">
        <v>5</v>
      </c>
      <c r="O252" s="31">
        <v>0</v>
      </c>
      <c r="P252" s="31">
        <v>38</v>
      </c>
      <c r="Q252" s="31">
        <v>31</v>
      </c>
      <c r="R252" s="31">
        <v>1</v>
      </c>
      <c r="S252" s="31">
        <v>1</v>
      </c>
      <c r="T252" s="31">
        <v>10</v>
      </c>
      <c r="U252" s="31">
        <v>10</v>
      </c>
    </row>
    <row r="253" spans="1:22" ht="15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6"/>
    </row>
    <row r="254" spans="1:22" ht="15">
      <c r="A254" s="28" t="s">
        <v>31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6"/>
    </row>
    <row r="255" spans="1:22" s="21" customFormat="1" ht="15">
      <c r="A255" s="5" t="s">
        <v>12</v>
      </c>
      <c r="B255" s="5">
        <f>SUM(B256:B257)</f>
        <v>70</v>
      </c>
      <c r="C255" s="5">
        <f>SUM(C256:C257)</f>
        <v>71</v>
      </c>
      <c r="D255" s="5">
        <f>D256+D257</f>
        <v>51</v>
      </c>
      <c r="E255" s="5">
        <f>E256+E257</f>
        <v>60</v>
      </c>
      <c r="F255" s="5">
        <f aca="true" t="shared" si="201" ref="F255:G257">H255+J255+L255+N255</f>
        <v>18</v>
      </c>
      <c r="G255" s="5">
        <f t="shared" si="201"/>
        <v>18</v>
      </c>
      <c r="H255" s="5">
        <f aca="true" t="shared" si="202" ref="H255:O255">SUM(H256:H257)</f>
        <v>7</v>
      </c>
      <c r="I255" s="5">
        <f t="shared" si="202"/>
        <v>8</v>
      </c>
      <c r="J255" s="5">
        <f t="shared" si="202"/>
        <v>6</v>
      </c>
      <c r="K255" s="5">
        <f t="shared" si="202"/>
        <v>9</v>
      </c>
      <c r="L255" s="5">
        <f t="shared" si="202"/>
        <v>1</v>
      </c>
      <c r="M255" s="5">
        <f t="shared" si="202"/>
        <v>0</v>
      </c>
      <c r="N255" s="5">
        <f t="shared" si="202"/>
        <v>4</v>
      </c>
      <c r="O255" s="5">
        <f t="shared" si="202"/>
        <v>1</v>
      </c>
      <c r="P255" s="5">
        <f aca="true" t="shared" si="203" ref="P255:U255">P256+P257</f>
        <v>31</v>
      </c>
      <c r="Q255" s="5">
        <f t="shared" si="203"/>
        <v>41</v>
      </c>
      <c r="R255" s="5">
        <f t="shared" si="203"/>
        <v>2</v>
      </c>
      <c r="S255" s="5">
        <f t="shared" si="203"/>
        <v>1</v>
      </c>
      <c r="T255" s="5">
        <f t="shared" si="203"/>
        <v>19</v>
      </c>
      <c r="U255" s="5">
        <f t="shared" si="203"/>
        <v>11</v>
      </c>
      <c r="V255" s="20"/>
    </row>
    <row r="256" spans="1:22" ht="12.75" customHeight="1">
      <c r="A256" s="22" t="s">
        <v>34</v>
      </c>
      <c r="B256" s="3">
        <f>D256+T256</f>
        <v>33</v>
      </c>
      <c r="C256" s="3">
        <f>E256+U256</f>
        <v>40</v>
      </c>
      <c r="D256" s="3">
        <f>F256+P256+R256</f>
        <v>29</v>
      </c>
      <c r="E256" s="3">
        <f>G256+Q256+S256</f>
        <v>36</v>
      </c>
      <c r="F256" s="3">
        <f t="shared" si="201"/>
        <v>9</v>
      </c>
      <c r="G256" s="3">
        <f t="shared" si="201"/>
        <v>9</v>
      </c>
      <c r="H256" s="29">
        <v>6</v>
      </c>
      <c r="I256" s="29">
        <v>5</v>
      </c>
      <c r="J256" s="29">
        <v>2</v>
      </c>
      <c r="K256" s="29">
        <v>4</v>
      </c>
      <c r="L256" s="29">
        <v>0</v>
      </c>
      <c r="M256" s="29">
        <v>0</v>
      </c>
      <c r="N256" s="29">
        <v>1</v>
      </c>
      <c r="O256" s="29">
        <v>0</v>
      </c>
      <c r="P256" s="29">
        <v>19</v>
      </c>
      <c r="Q256" s="29">
        <v>27</v>
      </c>
      <c r="R256" s="29">
        <v>1</v>
      </c>
      <c r="S256" s="29">
        <v>0</v>
      </c>
      <c r="T256" s="29">
        <v>4</v>
      </c>
      <c r="U256" s="29">
        <v>4</v>
      </c>
      <c r="V256" s="6"/>
    </row>
    <row r="257" spans="1:21" s="6" customFormat="1" ht="12.75" customHeight="1">
      <c r="A257" s="26" t="s">
        <v>35</v>
      </c>
      <c r="B257" s="30">
        <f>D257+T257</f>
        <v>37</v>
      </c>
      <c r="C257" s="30">
        <f>E257+U257</f>
        <v>31</v>
      </c>
      <c r="D257" s="30">
        <f>F257+P257+R257</f>
        <v>22</v>
      </c>
      <c r="E257" s="30">
        <f>G257+Q257+S257</f>
        <v>24</v>
      </c>
      <c r="F257" s="30">
        <f t="shared" si="201"/>
        <v>9</v>
      </c>
      <c r="G257" s="30">
        <f t="shared" si="201"/>
        <v>9</v>
      </c>
      <c r="H257" s="31">
        <v>1</v>
      </c>
      <c r="I257" s="31">
        <v>3</v>
      </c>
      <c r="J257" s="31">
        <v>4</v>
      </c>
      <c r="K257" s="31">
        <v>5</v>
      </c>
      <c r="L257" s="31">
        <v>1</v>
      </c>
      <c r="M257" s="31">
        <v>0</v>
      </c>
      <c r="N257" s="31">
        <v>3</v>
      </c>
      <c r="O257" s="31">
        <v>1</v>
      </c>
      <c r="P257" s="31">
        <v>12</v>
      </c>
      <c r="Q257" s="31">
        <v>14</v>
      </c>
      <c r="R257" s="31">
        <v>1</v>
      </c>
      <c r="S257" s="31">
        <v>1</v>
      </c>
      <c r="T257" s="31">
        <v>15</v>
      </c>
      <c r="U257" s="31">
        <v>7</v>
      </c>
    </row>
    <row r="258" spans="1:21" s="6" customFormat="1" ht="15">
      <c r="A258" s="37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</row>
    <row r="259" spans="1:22" ht="15">
      <c r="A259" s="28" t="s">
        <v>32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6"/>
    </row>
    <row r="260" spans="1:22" s="21" customFormat="1" ht="15">
      <c r="A260" s="5" t="s">
        <v>13</v>
      </c>
      <c r="B260" s="5">
        <f aca="true" t="shared" si="204" ref="B260:C262">F260+P260+R260+T260</f>
        <v>328</v>
      </c>
      <c r="C260" s="5">
        <f t="shared" si="204"/>
        <v>282</v>
      </c>
      <c r="D260" s="5">
        <f>D261+D262</f>
        <v>315</v>
      </c>
      <c r="E260" s="5">
        <f>E261+E262</f>
        <v>265</v>
      </c>
      <c r="F260" s="5">
        <f aca="true" t="shared" si="205" ref="F260:G262">H260+J260+L260+N260</f>
        <v>83</v>
      </c>
      <c r="G260" s="5">
        <f t="shared" si="205"/>
        <v>76</v>
      </c>
      <c r="H260" s="5">
        <f aca="true" t="shared" si="206" ref="H260:U260">H261+H262</f>
        <v>43</v>
      </c>
      <c r="I260" s="5">
        <f t="shared" si="206"/>
        <v>41</v>
      </c>
      <c r="J260" s="5">
        <f t="shared" si="206"/>
        <v>19</v>
      </c>
      <c r="K260" s="5">
        <f t="shared" si="206"/>
        <v>20</v>
      </c>
      <c r="L260" s="5">
        <f t="shared" si="206"/>
        <v>7</v>
      </c>
      <c r="M260" s="5">
        <f t="shared" si="206"/>
        <v>5</v>
      </c>
      <c r="N260" s="5">
        <f t="shared" si="206"/>
        <v>14</v>
      </c>
      <c r="O260" s="5">
        <f t="shared" si="206"/>
        <v>10</v>
      </c>
      <c r="P260" s="5">
        <f t="shared" si="206"/>
        <v>217</v>
      </c>
      <c r="Q260" s="5">
        <f t="shared" si="206"/>
        <v>185</v>
      </c>
      <c r="R260" s="5">
        <f t="shared" si="206"/>
        <v>15</v>
      </c>
      <c r="S260" s="5">
        <f t="shared" si="206"/>
        <v>4</v>
      </c>
      <c r="T260" s="5">
        <f t="shared" si="206"/>
        <v>13</v>
      </c>
      <c r="U260" s="5">
        <f t="shared" si="206"/>
        <v>17</v>
      </c>
      <c r="V260" s="20"/>
    </row>
    <row r="261" spans="1:22" ht="15">
      <c r="A261" s="22" t="s">
        <v>34</v>
      </c>
      <c r="B261" s="3">
        <f t="shared" si="204"/>
        <v>277</v>
      </c>
      <c r="C261" s="3">
        <f t="shared" si="204"/>
        <v>250</v>
      </c>
      <c r="D261" s="3">
        <f>F261+P261+R261</f>
        <v>268</v>
      </c>
      <c r="E261" s="3">
        <f>G261+Q261+S261</f>
        <v>234</v>
      </c>
      <c r="F261" s="3">
        <f t="shared" si="205"/>
        <v>68</v>
      </c>
      <c r="G261" s="3">
        <f t="shared" si="205"/>
        <v>66</v>
      </c>
      <c r="H261" s="29">
        <v>34</v>
      </c>
      <c r="I261" s="29">
        <v>33</v>
      </c>
      <c r="J261" s="29">
        <v>17</v>
      </c>
      <c r="K261" s="29">
        <v>20</v>
      </c>
      <c r="L261" s="29">
        <v>6</v>
      </c>
      <c r="M261" s="29">
        <v>3</v>
      </c>
      <c r="N261" s="29">
        <v>11</v>
      </c>
      <c r="O261" s="29">
        <v>10</v>
      </c>
      <c r="P261" s="29">
        <v>188</v>
      </c>
      <c r="Q261" s="29">
        <v>164</v>
      </c>
      <c r="R261" s="29">
        <v>12</v>
      </c>
      <c r="S261" s="29">
        <v>4</v>
      </c>
      <c r="T261" s="29">
        <v>9</v>
      </c>
      <c r="U261" s="29">
        <v>16</v>
      </c>
      <c r="V261" s="6"/>
    </row>
    <row r="262" spans="1:22" ht="15">
      <c r="A262" s="26" t="s">
        <v>35</v>
      </c>
      <c r="B262" s="30">
        <f t="shared" si="204"/>
        <v>51</v>
      </c>
      <c r="C262" s="30">
        <f t="shared" si="204"/>
        <v>32</v>
      </c>
      <c r="D262" s="30">
        <f>F262+P262+R262</f>
        <v>47</v>
      </c>
      <c r="E262" s="30">
        <f>G262+Q262+S262</f>
        <v>31</v>
      </c>
      <c r="F262" s="30">
        <f t="shared" si="205"/>
        <v>15</v>
      </c>
      <c r="G262" s="30">
        <f t="shared" si="205"/>
        <v>10</v>
      </c>
      <c r="H262" s="31">
        <v>9</v>
      </c>
      <c r="I262" s="31">
        <v>8</v>
      </c>
      <c r="J262" s="31">
        <v>2</v>
      </c>
      <c r="K262" s="31">
        <v>0</v>
      </c>
      <c r="L262" s="31">
        <v>1</v>
      </c>
      <c r="M262" s="31">
        <v>2</v>
      </c>
      <c r="N262" s="31">
        <v>3</v>
      </c>
      <c r="O262" s="31">
        <v>0</v>
      </c>
      <c r="P262" s="31">
        <v>29</v>
      </c>
      <c r="Q262" s="31">
        <v>21</v>
      </c>
      <c r="R262" s="31">
        <v>3</v>
      </c>
      <c r="S262" s="31">
        <v>0</v>
      </c>
      <c r="T262" s="31">
        <v>4</v>
      </c>
      <c r="U262" s="31">
        <v>1</v>
      </c>
      <c r="V262" s="6"/>
    </row>
    <row r="263" spans="1:22" ht="15">
      <c r="A263" s="35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6"/>
    </row>
    <row r="264" spans="1:22" ht="15">
      <c r="A264" s="35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6"/>
    </row>
    <row r="265" spans="1:22" ht="15">
      <c r="A265" s="35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6"/>
    </row>
    <row r="266" spans="1:22" ht="15">
      <c r="A266" s="28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6"/>
    </row>
    <row r="267" spans="1:22" ht="15">
      <c r="A267" s="4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6"/>
    </row>
    <row r="268" spans="1:22" ht="15">
      <c r="A268" s="4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6"/>
    </row>
    <row r="269" spans="1:22" ht="15">
      <c r="A269" s="28" t="s">
        <v>51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6"/>
    </row>
    <row r="270" spans="1:22" ht="15">
      <c r="A270" s="21" t="s">
        <v>53</v>
      </c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6"/>
    </row>
    <row r="271" spans="1:22" s="21" customFormat="1" ht="15">
      <c r="A271" s="5" t="s">
        <v>54</v>
      </c>
      <c r="B271" s="5">
        <f aca="true" t="shared" si="207" ref="B271:C273">F271+P271+R271+T271</f>
        <v>420</v>
      </c>
      <c r="C271" s="5">
        <f t="shared" si="207"/>
        <v>747</v>
      </c>
      <c r="D271" s="5">
        <f>D272+D273</f>
        <v>267</v>
      </c>
      <c r="E271" s="5">
        <f>E272+E273</f>
        <v>664</v>
      </c>
      <c r="F271" s="5">
        <f aca="true" t="shared" si="208" ref="F271:G273">H271+J271+L271+N271</f>
        <v>84</v>
      </c>
      <c r="G271" s="5">
        <f t="shared" si="208"/>
        <v>212</v>
      </c>
      <c r="H271" s="5">
        <f aca="true" t="shared" si="209" ref="H271:U271">H272+H273</f>
        <v>9</v>
      </c>
      <c r="I271" s="5">
        <f t="shared" si="209"/>
        <v>30</v>
      </c>
      <c r="J271" s="5">
        <f t="shared" si="209"/>
        <v>67</v>
      </c>
      <c r="K271" s="5">
        <f t="shared" si="209"/>
        <v>161</v>
      </c>
      <c r="L271" s="5">
        <f t="shared" si="209"/>
        <v>0</v>
      </c>
      <c r="M271" s="5">
        <f t="shared" si="209"/>
        <v>7</v>
      </c>
      <c r="N271" s="5">
        <f t="shared" si="209"/>
        <v>8</v>
      </c>
      <c r="O271" s="5">
        <f t="shared" si="209"/>
        <v>14</v>
      </c>
      <c r="P271" s="5">
        <f t="shared" si="209"/>
        <v>180</v>
      </c>
      <c r="Q271" s="5">
        <f t="shared" si="209"/>
        <v>445</v>
      </c>
      <c r="R271" s="5">
        <f t="shared" si="209"/>
        <v>3</v>
      </c>
      <c r="S271" s="5">
        <f t="shared" si="209"/>
        <v>7</v>
      </c>
      <c r="T271" s="5">
        <f t="shared" si="209"/>
        <v>153</v>
      </c>
      <c r="U271" s="5">
        <f t="shared" si="209"/>
        <v>83</v>
      </c>
      <c r="V271" s="20"/>
    </row>
    <row r="272" spans="1:22" ht="15">
      <c r="A272" s="22" t="s">
        <v>34</v>
      </c>
      <c r="B272" s="3">
        <f t="shared" si="207"/>
        <v>177</v>
      </c>
      <c r="C272" s="3">
        <f t="shared" si="207"/>
        <v>285</v>
      </c>
      <c r="D272" s="3">
        <f>F272+P272+R272</f>
        <v>115</v>
      </c>
      <c r="E272" s="3">
        <f>G272+Q272+S272</f>
        <v>259</v>
      </c>
      <c r="F272" s="3">
        <f t="shared" si="208"/>
        <v>36</v>
      </c>
      <c r="G272" s="3">
        <f t="shared" si="208"/>
        <v>93</v>
      </c>
      <c r="H272" s="29">
        <f aca="true" t="shared" si="210" ref="H272:Q272">SUM(H276+H280)</f>
        <v>7</v>
      </c>
      <c r="I272" s="29">
        <f t="shared" si="210"/>
        <v>17</v>
      </c>
      <c r="J272" s="29">
        <f t="shared" si="210"/>
        <v>27</v>
      </c>
      <c r="K272" s="29">
        <f t="shared" si="210"/>
        <v>69</v>
      </c>
      <c r="L272" s="29">
        <f t="shared" si="210"/>
        <v>0</v>
      </c>
      <c r="M272" s="29">
        <f t="shared" si="210"/>
        <v>4</v>
      </c>
      <c r="N272" s="29">
        <f t="shared" si="210"/>
        <v>2</v>
      </c>
      <c r="O272" s="29">
        <f t="shared" si="210"/>
        <v>3</v>
      </c>
      <c r="P272" s="29">
        <f t="shared" si="210"/>
        <v>77</v>
      </c>
      <c r="Q272" s="29">
        <f t="shared" si="210"/>
        <v>164</v>
      </c>
      <c r="R272" s="29">
        <f aca="true" t="shared" si="211" ref="R272:U273">SUM(R276+R280)</f>
        <v>2</v>
      </c>
      <c r="S272" s="29">
        <f t="shared" si="211"/>
        <v>2</v>
      </c>
      <c r="T272" s="29">
        <f t="shared" si="211"/>
        <v>62</v>
      </c>
      <c r="U272" s="29">
        <f t="shared" si="211"/>
        <v>26</v>
      </c>
      <c r="V272" s="6"/>
    </row>
    <row r="273" spans="1:22" ht="15">
      <c r="A273" s="22" t="s">
        <v>35</v>
      </c>
      <c r="B273" s="3">
        <f t="shared" si="207"/>
        <v>243</v>
      </c>
      <c r="C273" s="3">
        <f t="shared" si="207"/>
        <v>462</v>
      </c>
      <c r="D273" s="3">
        <f>F273+P273+R273</f>
        <v>152</v>
      </c>
      <c r="E273" s="3">
        <f>G273+Q273+S273</f>
        <v>405</v>
      </c>
      <c r="F273" s="3">
        <f t="shared" si="208"/>
        <v>48</v>
      </c>
      <c r="G273" s="3">
        <f t="shared" si="208"/>
        <v>119</v>
      </c>
      <c r="H273" s="29">
        <f aca="true" t="shared" si="212" ref="H273:Q273">SUM(H277+H281)</f>
        <v>2</v>
      </c>
      <c r="I273" s="29">
        <f t="shared" si="212"/>
        <v>13</v>
      </c>
      <c r="J273" s="29">
        <f t="shared" si="212"/>
        <v>40</v>
      </c>
      <c r="K273" s="29">
        <f t="shared" si="212"/>
        <v>92</v>
      </c>
      <c r="L273" s="29">
        <f t="shared" si="212"/>
        <v>0</v>
      </c>
      <c r="M273" s="29">
        <f t="shared" si="212"/>
        <v>3</v>
      </c>
      <c r="N273" s="29">
        <f t="shared" si="212"/>
        <v>6</v>
      </c>
      <c r="O273" s="29">
        <f t="shared" si="212"/>
        <v>11</v>
      </c>
      <c r="P273" s="29">
        <f t="shared" si="212"/>
        <v>103</v>
      </c>
      <c r="Q273" s="29">
        <f t="shared" si="212"/>
        <v>281</v>
      </c>
      <c r="R273" s="29">
        <f t="shared" si="211"/>
        <v>1</v>
      </c>
      <c r="S273" s="29">
        <f t="shared" si="211"/>
        <v>5</v>
      </c>
      <c r="T273" s="29">
        <f t="shared" si="211"/>
        <v>91</v>
      </c>
      <c r="U273" s="29">
        <f t="shared" si="211"/>
        <v>57</v>
      </c>
      <c r="V273" s="6"/>
    </row>
    <row r="274" spans="1:22" ht="15">
      <c r="A274" s="35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6"/>
    </row>
    <row r="275" spans="1:22" s="21" customFormat="1" ht="15">
      <c r="A275" s="5" t="s">
        <v>44</v>
      </c>
      <c r="B275" s="5">
        <f aca="true" t="shared" si="213" ref="B275:C277">F275+P275+R275+T275</f>
        <v>139</v>
      </c>
      <c r="C275" s="5">
        <f t="shared" si="213"/>
        <v>84</v>
      </c>
      <c r="D275" s="5">
        <f>D276+D277</f>
        <v>4</v>
      </c>
      <c r="E275" s="5">
        <f>E276+E277</f>
        <v>13</v>
      </c>
      <c r="F275" s="5">
        <f aca="true" t="shared" si="214" ref="F275:G277">H275+J275+L275+N275</f>
        <v>0</v>
      </c>
      <c r="G275" s="5">
        <f t="shared" si="214"/>
        <v>3</v>
      </c>
      <c r="H275" s="5">
        <f aca="true" t="shared" si="215" ref="H275:U275">H276+H277</f>
        <v>0</v>
      </c>
      <c r="I275" s="5">
        <f t="shared" si="215"/>
        <v>0</v>
      </c>
      <c r="J275" s="5">
        <f t="shared" si="215"/>
        <v>0</v>
      </c>
      <c r="K275" s="5">
        <f t="shared" si="215"/>
        <v>2</v>
      </c>
      <c r="L275" s="5">
        <f t="shared" si="215"/>
        <v>0</v>
      </c>
      <c r="M275" s="5">
        <f t="shared" si="215"/>
        <v>0</v>
      </c>
      <c r="N275" s="5">
        <f t="shared" si="215"/>
        <v>0</v>
      </c>
      <c r="O275" s="5">
        <f t="shared" si="215"/>
        <v>1</v>
      </c>
      <c r="P275" s="5">
        <f t="shared" si="215"/>
        <v>3</v>
      </c>
      <c r="Q275" s="5">
        <f t="shared" si="215"/>
        <v>5</v>
      </c>
      <c r="R275" s="5">
        <f t="shared" si="215"/>
        <v>1</v>
      </c>
      <c r="S275" s="5">
        <f t="shared" si="215"/>
        <v>5</v>
      </c>
      <c r="T275" s="5">
        <f t="shared" si="215"/>
        <v>135</v>
      </c>
      <c r="U275" s="5">
        <f t="shared" si="215"/>
        <v>71</v>
      </c>
      <c r="V275" s="20"/>
    </row>
    <row r="276" spans="1:22" ht="15">
      <c r="A276" s="22" t="s">
        <v>34</v>
      </c>
      <c r="B276" s="3">
        <f t="shared" si="213"/>
        <v>56</v>
      </c>
      <c r="C276" s="3">
        <f t="shared" si="213"/>
        <v>27</v>
      </c>
      <c r="D276" s="3">
        <f>F276+P276+R276</f>
        <v>1</v>
      </c>
      <c r="E276" s="3">
        <f>G276+Q276+S276</f>
        <v>5</v>
      </c>
      <c r="F276" s="3">
        <f t="shared" si="214"/>
        <v>0</v>
      </c>
      <c r="G276" s="3">
        <f t="shared" si="214"/>
        <v>2</v>
      </c>
      <c r="H276" s="29">
        <v>0</v>
      </c>
      <c r="I276" s="29">
        <v>0</v>
      </c>
      <c r="J276" s="29">
        <v>0</v>
      </c>
      <c r="K276" s="29">
        <v>2</v>
      </c>
      <c r="L276" s="29">
        <v>0</v>
      </c>
      <c r="M276" s="29">
        <v>0</v>
      </c>
      <c r="N276" s="29">
        <v>0</v>
      </c>
      <c r="O276" s="29">
        <v>0</v>
      </c>
      <c r="P276" s="29">
        <v>1</v>
      </c>
      <c r="Q276" s="29">
        <v>2</v>
      </c>
      <c r="R276" s="29">
        <v>0</v>
      </c>
      <c r="S276" s="29">
        <v>1</v>
      </c>
      <c r="T276" s="29">
        <v>55</v>
      </c>
      <c r="U276" s="29">
        <v>22</v>
      </c>
      <c r="V276" s="6"/>
    </row>
    <row r="277" spans="1:22" ht="15">
      <c r="A277" s="22" t="s">
        <v>35</v>
      </c>
      <c r="B277" s="3">
        <f t="shared" si="213"/>
        <v>83</v>
      </c>
      <c r="C277" s="3">
        <f t="shared" si="213"/>
        <v>57</v>
      </c>
      <c r="D277" s="3">
        <f>F277+P277+R277</f>
        <v>3</v>
      </c>
      <c r="E277" s="3">
        <f>G277+Q277+S277</f>
        <v>8</v>
      </c>
      <c r="F277" s="3">
        <f t="shared" si="214"/>
        <v>0</v>
      </c>
      <c r="G277" s="3">
        <f t="shared" si="214"/>
        <v>1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1</v>
      </c>
      <c r="P277" s="29">
        <v>2</v>
      </c>
      <c r="Q277" s="29">
        <v>3</v>
      </c>
      <c r="R277" s="29">
        <v>1</v>
      </c>
      <c r="S277" s="29">
        <v>4</v>
      </c>
      <c r="T277" s="29">
        <v>80</v>
      </c>
      <c r="U277" s="29">
        <v>49</v>
      </c>
      <c r="V277" s="6"/>
    </row>
    <row r="278" spans="1:21" s="6" customFormat="1" ht="15">
      <c r="A278" s="37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</row>
    <row r="279" spans="1:22" s="21" customFormat="1" ht="15">
      <c r="A279" s="5" t="s">
        <v>58</v>
      </c>
      <c r="B279" s="5">
        <f aca="true" t="shared" si="216" ref="B279:C281">F279+P279+R279+T279</f>
        <v>281</v>
      </c>
      <c r="C279" s="5">
        <f t="shared" si="216"/>
        <v>663</v>
      </c>
      <c r="D279" s="5">
        <f>D280+D281</f>
        <v>263</v>
      </c>
      <c r="E279" s="5">
        <f>E280+E281</f>
        <v>651</v>
      </c>
      <c r="F279" s="5">
        <f aca="true" t="shared" si="217" ref="F279:G281">H279+J279+L279+N279</f>
        <v>84</v>
      </c>
      <c r="G279" s="5">
        <f t="shared" si="217"/>
        <v>209</v>
      </c>
      <c r="H279" s="5">
        <f aca="true" t="shared" si="218" ref="H279:U279">H280+H281</f>
        <v>9</v>
      </c>
      <c r="I279" s="5">
        <f t="shared" si="218"/>
        <v>30</v>
      </c>
      <c r="J279" s="5">
        <f t="shared" si="218"/>
        <v>67</v>
      </c>
      <c r="K279" s="5">
        <f t="shared" si="218"/>
        <v>159</v>
      </c>
      <c r="L279" s="5">
        <f t="shared" si="218"/>
        <v>0</v>
      </c>
      <c r="M279" s="5">
        <f t="shared" si="218"/>
        <v>7</v>
      </c>
      <c r="N279" s="5">
        <f t="shared" si="218"/>
        <v>8</v>
      </c>
      <c r="O279" s="5">
        <f t="shared" si="218"/>
        <v>13</v>
      </c>
      <c r="P279" s="5">
        <f t="shared" si="218"/>
        <v>177</v>
      </c>
      <c r="Q279" s="5">
        <f t="shared" si="218"/>
        <v>440</v>
      </c>
      <c r="R279" s="5">
        <f t="shared" si="218"/>
        <v>2</v>
      </c>
      <c r="S279" s="5">
        <f t="shared" si="218"/>
        <v>2</v>
      </c>
      <c r="T279" s="5">
        <f t="shared" si="218"/>
        <v>18</v>
      </c>
      <c r="U279" s="5">
        <f t="shared" si="218"/>
        <v>12</v>
      </c>
      <c r="V279" s="20"/>
    </row>
    <row r="280" spans="1:22" ht="15">
      <c r="A280" s="22" t="s">
        <v>34</v>
      </c>
      <c r="B280" s="3">
        <f t="shared" si="216"/>
        <v>121</v>
      </c>
      <c r="C280" s="3">
        <f t="shared" si="216"/>
        <v>258</v>
      </c>
      <c r="D280" s="3">
        <f>F280+P280+R280</f>
        <v>114</v>
      </c>
      <c r="E280" s="3">
        <f>G280+Q280+S280</f>
        <v>254</v>
      </c>
      <c r="F280" s="3">
        <f t="shared" si="217"/>
        <v>36</v>
      </c>
      <c r="G280" s="3">
        <f t="shared" si="217"/>
        <v>91</v>
      </c>
      <c r="H280" s="29">
        <v>7</v>
      </c>
      <c r="I280" s="29">
        <v>17</v>
      </c>
      <c r="J280" s="29">
        <v>27</v>
      </c>
      <c r="K280" s="29">
        <v>67</v>
      </c>
      <c r="L280" s="29">
        <v>0</v>
      </c>
      <c r="M280" s="29">
        <v>4</v>
      </c>
      <c r="N280" s="29">
        <v>2</v>
      </c>
      <c r="O280" s="29">
        <v>3</v>
      </c>
      <c r="P280" s="29">
        <v>76</v>
      </c>
      <c r="Q280" s="29">
        <v>162</v>
      </c>
      <c r="R280" s="29">
        <v>2</v>
      </c>
      <c r="S280" s="29">
        <v>1</v>
      </c>
      <c r="T280" s="29">
        <v>7</v>
      </c>
      <c r="U280" s="29">
        <v>4</v>
      </c>
      <c r="V280" s="6"/>
    </row>
    <row r="281" spans="1:21" s="42" customFormat="1" ht="15.75" thickBot="1">
      <c r="A281" s="18" t="s">
        <v>35</v>
      </c>
      <c r="B281" s="40">
        <f t="shared" si="216"/>
        <v>160</v>
      </c>
      <c r="C281" s="40">
        <f t="shared" si="216"/>
        <v>405</v>
      </c>
      <c r="D281" s="40">
        <f>F281+P281+R281</f>
        <v>149</v>
      </c>
      <c r="E281" s="40">
        <f>G281+Q281+S281</f>
        <v>397</v>
      </c>
      <c r="F281" s="40">
        <f t="shared" si="217"/>
        <v>48</v>
      </c>
      <c r="G281" s="40">
        <f t="shared" si="217"/>
        <v>118</v>
      </c>
      <c r="H281" s="41">
        <v>2</v>
      </c>
      <c r="I281" s="41">
        <v>13</v>
      </c>
      <c r="J281" s="41">
        <v>40</v>
      </c>
      <c r="K281" s="41">
        <v>92</v>
      </c>
      <c r="L281" s="41">
        <v>0</v>
      </c>
      <c r="M281" s="41">
        <v>3</v>
      </c>
      <c r="N281" s="41">
        <v>6</v>
      </c>
      <c r="O281" s="41">
        <v>10</v>
      </c>
      <c r="P281" s="41">
        <v>101</v>
      </c>
      <c r="Q281" s="41">
        <v>278</v>
      </c>
      <c r="R281" s="41">
        <v>0</v>
      </c>
      <c r="S281" s="41">
        <v>1</v>
      </c>
      <c r="T281" s="41">
        <v>11</v>
      </c>
      <c r="U281" s="41">
        <v>8</v>
      </c>
    </row>
    <row r="282" spans="1:22" ht="15.75" thickTop="1">
      <c r="A282" s="35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6"/>
    </row>
    <row r="284" spans="1:22" ht="15">
      <c r="A284" s="39" t="s">
        <v>56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6"/>
    </row>
    <row r="285" spans="1:22" ht="15">
      <c r="A285" s="39" t="s">
        <v>59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6"/>
    </row>
    <row r="286" spans="1:22" ht="15">
      <c r="A286" s="39" t="s">
        <v>57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6"/>
    </row>
    <row r="287" spans="1:22" ht="15">
      <c r="A287" s="5" t="s">
        <v>55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6"/>
    </row>
    <row r="288" spans="1:22" ht="15">
      <c r="A288" s="39" t="s">
        <v>52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6"/>
    </row>
    <row r="289" spans="1:22" ht="15">
      <c r="A289" s="39" t="s">
        <v>50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6"/>
    </row>
    <row r="290" spans="1:22" ht="15">
      <c r="A290" s="35" t="s">
        <v>45</v>
      </c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6"/>
    </row>
  </sheetData>
  <sheetProtection/>
  <printOptions horizontalCentered="1"/>
  <pageMargins left="0.25" right="0.25" top="0.25" bottom="0.4" header="0.18" footer="0.2"/>
  <pageSetup fitToHeight="0" horizontalDpi="300" verticalDpi="300" orientation="landscape" scale="75" r:id="rId1"/>
  <headerFooter alignWithMargins="0">
    <oddFooter>&amp;C&amp;"Arial,Regular"&amp;9Page 1 of  &amp;N&amp;R&amp;"Arial,Regular"&amp;9Office of the Registrar
Report 875
Data as of September 22,  2003</oddFooter>
  </headerFooter>
  <rowBreaks count="5" manualBreakCount="5">
    <brk id="49" max="20" man="1"/>
    <brk id="93" max="255" man="1"/>
    <brk id="133" max="255" man="1"/>
    <brk id="182" max="255" man="1"/>
    <brk id="225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candya</cp:lastModifiedBy>
  <cp:lastPrinted>2003-10-24T13:12:38Z</cp:lastPrinted>
  <dcterms:created xsi:type="dcterms:W3CDTF">1998-09-22T13:18:48Z</dcterms:created>
  <dcterms:modified xsi:type="dcterms:W3CDTF">2003-10-24T13:13:33Z</dcterms:modified>
  <cp:category/>
  <cp:version/>
  <cp:contentType/>
  <cp:contentStatus/>
</cp:coreProperties>
</file>